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787" activeTab="0"/>
  </bookViews>
  <sheets>
    <sheet name="ORÇAMENTO GERAL" sheetId="1" r:id="rId1"/>
  </sheets>
  <externalReferences>
    <externalReference r:id="rId4"/>
  </externalReferences>
  <definedNames>
    <definedName name="_xlnm.Print_Area" localSheetId="0">'ORÇAMENTO GERAL'!$A$1:$G$232</definedName>
    <definedName name="_xlnm.Print_Titles" localSheetId="0">'ORÇAMENTO GERAL'!$1:$5</definedName>
  </definedNames>
  <calcPr fullCalcOnLoad="1"/>
</workbook>
</file>

<file path=xl/sharedStrings.xml><?xml version="1.0" encoding="utf-8"?>
<sst xmlns="http://schemas.openxmlformats.org/spreadsheetml/2006/main" count="693" uniqueCount="413">
  <si>
    <t>4.0</t>
  </si>
  <si>
    <t>5.0</t>
  </si>
  <si>
    <t>PLANILHA DE ORÇAMENTO</t>
  </si>
  <si>
    <t>ITEM</t>
  </si>
  <si>
    <t>DISCRIMINAÇÃO DO SERVIÇO</t>
  </si>
  <si>
    <t>1.0</t>
  </si>
  <si>
    <t>1.1</t>
  </si>
  <si>
    <t>1.2</t>
  </si>
  <si>
    <t>1.3</t>
  </si>
  <si>
    <t>m³</t>
  </si>
  <si>
    <t>1.4</t>
  </si>
  <si>
    <t>t</t>
  </si>
  <si>
    <t>1.5</t>
  </si>
  <si>
    <t>1.6</t>
  </si>
  <si>
    <t>1.7</t>
  </si>
  <si>
    <t>1.8</t>
  </si>
  <si>
    <t>SUB - TOTAL TERRAPLENAGEM</t>
  </si>
  <si>
    <t>2.0</t>
  </si>
  <si>
    <t>PAVIMENTAÇÃO</t>
  </si>
  <si>
    <t>3.0</t>
  </si>
  <si>
    <t>TOTAL GERAL</t>
  </si>
  <si>
    <t>SUB - TOTAL PAVIMENTAÇÃO</t>
  </si>
  <si>
    <t>OBRAS DE ARTE CORRENTE E DRENAGEM</t>
  </si>
  <si>
    <t>SUB - TOTAL OBRAS DE ARTE CORRENTE E DRENAGEM</t>
  </si>
  <si>
    <t>2.1</t>
  </si>
  <si>
    <t>4.6</t>
  </si>
  <si>
    <t>DER-ES</t>
  </si>
  <si>
    <t>ÓRGÃO</t>
  </si>
  <si>
    <t>2.2</t>
  </si>
  <si>
    <t>INSTALAÇÃO MANUT. CANTEIRO MOBILIZAÇÃO, DESMOBILIZAÇÃO, PLACAS DE OBRAS</t>
  </si>
  <si>
    <t>SUB - TOTAL INSTALAÇÃO MANUT. CANTEIRO MOBILIZAÇÃO, DESMOBILIZAÇÃO, PLACAS DE OBRAS</t>
  </si>
  <si>
    <t>1.9</t>
  </si>
  <si>
    <t>1.10</t>
  </si>
  <si>
    <t>1.11</t>
  </si>
  <si>
    <t>SERVIÇOS</t>
  </si>
  <si>
    <t>TRANSPORTE, CARGA E DESCARGA</t>
  </si>
  <si>
    <t>5.1</t>
  </si>
  <si>
    <t>5.2</t>
  </si>
  <si>
    <t>COMPOSIÇÃO</t>
  </si>
  <si>
    <t>1.12</t>
  </si>
  <si>
    <t>SINALIZAÇÃO E OBRAS COMPLEMENTARES</t>
  </si>
  <si>
    <t>2.1.1</t>
  </si>
  <si>
    <t>2.1.2</t>
  </si>
  <si>
    <t>2.2.1</t>
  </si>
  <si>
    <t>5.4</t>
  </si>
  <si>
    <t>SUB - TOTAL SINALIZAÇÃO E OBRAS COMPLEMENTARES</t>
  </si>
  <si>
    <t>TERRAPLENAGEM E SERVIÇOS PRELIMINARES</t>
  </si>
  <si>
    <t>m²</t>
  </si>
  <si>
    <t>4.8</t>
  </si>
  <si>
    <t>m</t>
  </si>
  <si>
    <t>1.13</t>
  </si>
  <si>
    <t>CÓD</t>
  </si>
  <si>
    <t>ESPEC. DE SERVIÇOS</t>
  </si>
  <si>
    <t>UNID</t>
  </si>
  <si>
    <t>QTDE</t>
  </si>
  <si>
    <t>DNIT 104/2009</t>
  </si>
  <si>
    <t>DNIT 106/2009</t>
  </si>
  <si>
    <t>Regularização de subleito com adição de 40% de pó de pedra</t>
  </si>
  <si>
    <t>Imprimação CM-30, tudo incluso</t>
  </si>
  <si>
    <t>DNIT 144/2012</t>
  </si>
  <si>
    <t>DNIT 101/2009</t>
  </si>
  <si>
    <t>5.5</t>
  </si>
  <si>
    <t>3.1</t>
  </si>
  <si>
    <t>3.2</t>
  </si>
  <si>
    <t>3.3</t>
  </si>
  <si>
    <t>3.4</t>
  </si>
  <si>
    <t>3.5</t>
  </si>
  <si>
    <t>DNIT 023/2006</t>
  </si>
  <si>
    <t>DNIT 030/2004</t>
  </si>
  <si>
    <t>DNIT 020/2006</t>
  </si>
  <si>
    <t>4.14</t>
  </si>
  <si>
    <t>5.6</t>
  </si>
  <si>
    <t>3.6</t>
  </si>
  <si>
    <t>DNIT 139/2010</t>
  </si>
  <si>
    <t>5.7</t>
  </si>
  <si>
    <t>5.9</t>
  </si>
  <si>
    <t>4.5</t>
  </si>
  <si>
    <t>4.9</t>
  </si>
  <si>
    <r>
      <t xml:space="preserve">OBRA: </t>
    </r>
    <r>
      <rPr>
        <sz val="8"/>
        <rFont val="Arial"/>
        <family val="2"/>
      </rPr>
      <t>Infraestrutura do Bairro Santa Rosa</t>
    </r>
  </si>
  <si>
    <t>Pavimentação com Blocos de Concreto , esp 8 cm e colchão de areia 5 cm, tudo incluso</t>
  </si>
  <si>
    <t>Travessão de Travamento do Pavimento</t>
  </si>
  <si>
    <t>2.1.3</t>
  </si>
  <si>
    <t>2.1.4</t>
  </si>
  <si>
    <t>Material proveniente do trecho pra bota-fora - XP=10000,0m XR=0,0m</t>
  </si>
  <si>
    <t>3.7</t>
  </si>
  <si>
    <t>REVESTIMENTO: Pavimentação com Blocos de Concreto</t>
  </si>
  <si>
    <t>4.4</t>
  </si>
  <si>
    <t>4.7</t>
  </si>
  <si>
    <t>4.10</t>
  </si>
  <si>
    <t>4.11</t>
  </si>
  <si>
    <t>4.12</t>
  </si>
  <si>
    <t>Berço em brita para BDTC diâm. -&gt; 0,40 m em Vias Urbanas</t>
  </si>
  <si>
    <t>5.8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</si>
  <si>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</si>
  <si>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</si>
  <si>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</si>
  <si>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</si>
  <si>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</si>
  <si>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</si>
  <si>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</si>
  <si>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</si>
  <si>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</si>
  <si>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5.3</t>
  </si>
  <si>
    <t>5.19</t>
  </si>
  <si>
    <t>5.20</t>
  </si>
  <si>
    <t>Corpo BDTC (greide) diâmetro 0,40 m CA-2 MF Inclusive escavação, reaterro e transporte do tubo em Vias Urbanas</t>
  </si>
  <si>
    <t>4.1</t>
  </si>
  <si>
    <t>4.2</t>
  </si>
  <si>
    <t>4.3</t>
  </si>
  <si>
    <t>4.13</t>
  </si>
  <si>
    <t>6.0</t>
  </si>
  <si>
    <t>6.1</t>
  </si>
  <si>
    <t>SERVIÇOS PRELIMINARES</t>
  </si>
  <si>
    <t>6.1.1</t>
  </si>
  <si>
    <t>Raspagem e limpeza do terreno (manual)</t>
  </si>
  <si>
    <t>IOPES</t>
  </si>
  <si>
    <t>010402</t>
  </si>
  <si>
    <t>SUB - TOTAL SERVIÇOS PRELIMINARES</t>
  </si>
  <si>
    <t>6.2</t>
  </si>
  <si>
    <t>6.2.1</t>
  </si>
  <si>
    <t>6.2.1.1</t>
  </si>
  <si>
    <t>Locação da obra com gabarito de madeira</t>
  </si>
  <si>
    <t>010501</t>
  </si>
  <si>
    <t>Escavação manual em material de 1ª categoria até 1,50m de profundidade</t>
  </si>
  <si>
    <t>Reaterro apiloado de cavas de fundação, em camadas de 20cm</t>
  </si>
  <si>
    <t>Aterro para regularização do terreno em areia, inclusive adensamento hidráulico e fornecimento do material (máximo de 100 m³)</t>
  </si>
  <si>
    <t>030101</t>
  </si>
  <si>
    <t>030201</t>
  </si>
  <si>
    <t>030206</t>
  </si>
  <si>
    <t>Fornecimento, preparo e aplicação de concreto magro com consumo mínimo de cimento de 250 kg/m3 (brita 1 e 2) (5% de perdas já incluído no custo)</t>
  </si>
  <si>
    <t>Fornecimento, preparo e aplicação de concreto Fck=25 MPa (brita 1 e 2) (5% de perdas já incluído no custo)</t>
  </si>
  <si>
    <t>Forma de chapas madeira compensada resinada, esp. 12mm, levandose em conta a utilização 3 vezes, reforçadas com sarrafos de madeira de 2.5 x 10.0cm (incl material, corte, montagem, escoras em eucalipto e desforma)</t>
  </si>
  <si>
    <t>Fornecimento, dobragem e colocação em fôrma, de armadura CA50 A média, diâmetro de 6.3 a 10.0 mm</t>
  </si>
  <si>
    <t>Laje pré-moldada para forro simples revestido, vão até 3.5m, capeamento 2cm, esp. 10cm, Fck = 150Kg/cm2</t>
  </si>
  <si>
    <t>040231</t>
  </si>
  <si>
    <t>040324</t>
  </si>
  <si>
    <t>040339</t>
  </si>
  <si>
    <t>040243</t>
  </si>
  <si>
    <t>040601</t>
  </si>
  <si>
    <t>kg</t>
  </si>
  <si>
    <t>MOVIMENTOS DE TERRA</t>
  </si>
  <si>
    <t>INFRA-ESTRUTURA/ SUPER-ESTRUTURA</t>
  </si>
  <si>
    <t>PAREDES E PAINÉIS</t>
  </si>
  <si>
    <t>ESQUADRIAS</t>
  </si>
  <si>
    <t>Alvenaria de blocos de concreto 14x19x39cm, c/ resist. mínimo a compres. 2.5 MPa, assent. c/ arg. de cimento, cal hidratada CH1 e areia no traço 1:0.5:8 esp. das juntas 10mm e esp. das paredes, s/ rev. 14cm</t>
  </si>
  <si>
    <t>Divisória de granito com 3 cm de espessura, assentada com argamassa de cimento e areia no traço 1:3, na cor cinza</t>
  </si>
  <si>
    <t>Verga/contaverga reta de concreto armado 10 x 5 cm, Fck = 15 MPa, inclusive forma, armação e desforma</t>
  </si>
  <si>
    <t>050602</t>
  </si>
  <si>
    <t>050205</t>
  </si>
  <si>
    <t>050301</t>
  </si>
  <si>
    <t>SUB - TOTAL MOVIMENTOS DE TERRA</t>
  </si>
  <si>
    <t>6.2.2</t>
  </si>
  <si>
    <t>6.2.2.1</t>
  </si>
  <si>
    <t>6.2.2.2</t>
  </si>
  <si>
    <t>6.2.2.3</t>
  </si>
  <si>
    <t>6.2.3</t>
  </si>
  <si>
    <t>6.2.3.1</t>
  </si>
  <si>
    <t>6.2.3.2</t>
  </si>
  <si>
    <t>6.2.3.3</t>
  </si>
  <si>
    <t>6.2.3.4</t>
  </si>
  <si>
    <t>6.2.3.5</t>
  </si>
  <si>
    <t>SUB - TOTAL INFRA-ESTRUTURA/ SUPER-ESTRUTURA</t>
  </si>
  <si>
    <t>6.2.4</t>
  </si>
  <si>
    <t>6.2.4.1</t>
  </si>
  <si>
    <t>6.2.4.2</t>
  </si>
  <si>
    <t>6.2.4.3</t>
  </si>
  <si>
    <t>SUB - TOTAL PAREDES E PAINÉIS</t>
  </si>
  <si>
    <t>6.2.5</t>
  </si>
  <si>
    <t>ESQUADRIAS DE MADEIRA</t>
  </si>
  <si>
    <t>6.2.5.1</t>
  </si>
  <si>
    <t>6.2.5.2</t>
  </si>
  <si>
    <t>060103</t>
  </si>
  <si>
    <t>061203</t>
  </si>
  <si>
    <t>Marco de madeira de lei tipo Paraju ou equivalente com 15 x 3 cm de batente, nas dimensões de 0.80 x 2.10 m</t>
  </si>
  <si>
    <t>Porta em madeira de lei tipo angelim pedra ou equivalente com enchimento em madeira 1a.qualidade,esp. 30mm para pintura, inclusive alizares, dobradiças e fechadura int. em latão cromado LaFonte ou equiv., exclusive marco, nas dimensões 0.80 x 2.10 m</t>
  </si>
  <si>
    <t>un</t>
  </si>
  <si>
    <t>ESQUADRIAS METÁLICAS</t>
  </si>
  <si>
    <t>6.2.5.3</t>
  </si>
  <si>
    <t>6.2.5.4</t>
  </si>
  <si>
    <t>6.2.5.5</t>
  </si>
  <si>
    <t>071702</t>
  </si>
  <si>
    <t>071704</t>
  </si>
  <si>
    <t>071101</t>
  </si>
  <si>
    <t>6.2.6</t>
  </si>
  <si>
    <t>VIDROS</t>
  </si>
  <si>
    <t>6.2.6.1</t>
  </si>
  <si>
    <t>6.2.6.2</t>
  </si>
  <si>
    <t>080102</t>
  </si>
  <si>
    <t>080201</t>
  </si>
  <si>
    <t>Vidro plano transparente liso, com 4 mm de espessura</t>
  </si>
  <si>
    <t>Espelho para banheiros espessura 4 mm, incluindo chapa compensada 10 mm, moldura de alumínio em perfil L 3/4", fixado com parafusos cromados</t>
  </si>
  <si>
    <t>SUB - TOTAL ESQUADRIAS</t>
  </si>
  <si>
    <t>SUB - TOTAL VIDROS</t>
  </si>
  <si>
    <t>Estrutura de madeira de lei tipo Paraju ou equivalente para telhado de telha ondulada de fribrocimento esp. 6mm, com pontaletes e caibros, inclusive tratamento com cupinicida, exclusive telhas</t>
  </si>
  <si>
    <t>Cobertura nova de telhas onduladas de fibrocimento 6.0mm, inclusive cumeeiras e acessórios de fixação</t>
  </si>
  <si>
    <t>Chapim de concreto armado Fck=15 MPa, nas dimensões de 30x5 cm, moldado "in loco"</t>
  </si>
  <si>
    <t>090102</t>
  </si>
  <si>
    <t>090202</t>
  </si>
  <si>
    <t>090301</t>
  </si>
  <si>
    <t>6.2.7</t>
  </si>
  <si>
    <t>COBERTURA</t>
  </si>
  <si>
    <t>6.2.7.1</t>
  </si>
  <si>
    <t>6.2.7.2</t>
  </si>
  <si>
    <t>6.2.7.3</t>
  </si>
  <si>
    <t>6.2.7.4</t>
  </si>
  <si>
    <t>6.2.7.5</t>
  </si>
  <si>
    <t>Rufo de concreto armado Fck=15 MPa, nas dimensões de 30x5 cm, moldado "in loco"</t>
  </si>
  <si>
    <t>Calha em fibra de vidr 40cm de largura, 20cm de altura e 5cm de beiral</t>
  </si>
  <si>
    <t>SUB - TOTAL COBERTURA</t>
  </si>
  <si>
    <t>6.2.8</t>
  </si>
  <si>
    <t>TETOS E FORROS</t>
  </si>
  <si>
    <t>Forro PVC branco L = 20 cm, frisado, colocado</t>
  </si>
  <si>
    <t>SUB - TOTAL TETOS E FORROS</t>
  </si>
  <si>
    <t>6.2.8.1</t>
  </si>
  <si>
    <t>6.2.9</t>
  </si>
  <si>
    <t>REVESTIMENTO DE PAREDES INTERNAS E EXTERNAS</t>
  </si>
  <si>
    <t>Chapisco com argamassa de cimento e areia média ou grossa lavada no traço 1:3, espessura 5 mm</t>
  </si>
  <si>
    <t>Emboço de argamassa de cimento, cal hidratada CH1 e areia média ou grossa lavada no traço 1:0.5:6, espessura 20 mm</t>
  </si>
  <si>
    <t>Cerâmica 10 x 10 cm, ref Camburi branco Eliane, Cecrisa ou Portobello, empregando argamassa colante, inclusive rejuntamento junta plus cinza claro esp. 3 mm</t>
  </si>
  <si>
    <t>6.2.9.1</t>
  </si>
  <si>
    <t>6.2.9.2</t>
  </si>
  <si>
    <t>6.2.9.3</t>
  </si>
  <si>
    <t>SUB - TOTAL REVESTIMENTO DE PAREDES INTERNAS E EXTERNAS</t>
  </si>
  <si>
    <t>6.2.10</t>
  </si>
  <si>
    <t>PISOS INTERNOS E EXTERNOS</t>
  </si>
  <si>
    <t>Lastro regularizado e impermeabilizado de concreto não estrutural, espessura de 8 cm</t>
  </si>
  <si>
    <t>Piso argamassa alta resistência tipo granilite ou equiv de qualidade comprovada, esp de 10mm, com juntas plástica em quadros de 1m, na cor natural, com acabamento antiderrapante mecanizado, inclusive regularização e=3.0cm</t>
  </si>
  <si>
    <t>Pintura com tinta à base de resinas acrílicas, marcas de referência Suvinil, Coral ou Metalatex, sobre piso de concreto, a duas demãos</t>
  </si>
  <si>
    <t>Peitoril de granito cinza polido, 15 cm, esp. 3cm</t>
  </si>
  <si>
    <t>6.2.10.1</t>
  </si>
  <si>
    <t>6.2.10.2</t>
  </si>
  <si>
    <t>6.2.10.3</t>
  </si>
  <si>
    <t>6.2.10.4</t>
  </si>
  <si>
    <t>SUB - TOTAL PISOS INTERNOS E EXTERNOS</t>
  </si>
  <si>
    <t>6.2.11</t>
  </si>
  <si>
    <t>6.2.11.1</t>
  </si>
  <si>
    <t>6.2.11.2</t>
  </si>
  <si>
    <t>6.2.11.3</t>
  </si>
  <si>
    <t>6.2.11.4</t>
  </si>
  <si>
    <t>6.2.11.5</t>
  </si>
  <si>
    <t>6.2.11.6</t>
  </si>
  <si>
    <t>6.2.11.7</t>
  </si>
  <si>
    <t>6.2.11.8</t>
  </si>
  <si>
    <t>6.2.11.9</t>
  </si>
  <si>
    <t>6.2.11.10</t>
  </si>
  <si>
    <t>6.2.11.11</t>
  </si>
  <si>
    <t>6.2.11.12</t>
  </si>
  <si>
    <t>6.2.11.13</t>
  </si>
  <si>
    <t>6.2.11.14</t>
  </si>
  <si>
    <t>Tubo de PVC rígido soldável marrom, diâm. 25mm (3/4"), inclusive conexões</t>
  </si>
  <si>
    <t>Tubo de PVC rígido soldável marrom, diâm. 50mm (11/2"), inclusive conexões</t>
  </si>
  <si>
    <t>6.2.11.15</t>
  </si>
  <si>
    <t>SUB - TOTAL HIDRÁULICAS, GÁS E INCÊNDIO</t>
  </si>
  <si>
    <t>6.2.12</t>
  </si>
  <si>
    <t>APARELHOS, LOUÇAS E METAIS</t>
  </si>
  <si>
    <t>6.2.12.1</t>
  </si>
  <si>
    <t>6.2.12.2</t>
  </si>
  <si>
    <t>6.2.12.3</t>
  </si>
  <si>
    <t>6.2.12.4</t>
  </si>
  <si>
    <t>6.2.12.5</t>
  </si>
  <si>
    <t>6.2.12.6</t>
  </si>
  <si>
    <t>6.2.12.7</t>
  </si>
  <si>
    <t>6.2.12.8</t>
  </si>
  <si>
    <t>6.2.12.9</t>
  </si>
  <si>
    <t>Bacia sifonada de louça branca com caixa acoplada, inclusive acessórios</t>
  </si>
  <si>
    <t>Cuba louça de embutir completa, marcas de referência Deca, Celite ou Ideal Standard, incl. válvula e sifão, exclusive torneira</t>
  </si>
  <si>
    <t>Bancada de granito com espessura de 2 cm</t>
  </si>
  <si>
    <t>Chuveiro frio de PVC, marcas de referência Atlas, Cipla ou Akros</t>
  </si>
  <si>
    <t>Chuveiro elétrico tipo ducha Lorenzet ou Corona</t>
  </si>
  <si>
    <t>Torneira pressão cromada diâm. 1/2" para lavatório, marcas de referência Fabrimar, Deca ou Docol</t>
  </si>
  <si>
    <t>Papeleira de louça branca, 15x15cm, marcas de referência Deca, Celite ou Ideal Standard.</t>
  </si>
  <si>
    <t>Cabide de louça branca com um gancho, marcas de referência Deca, Celite ou Ideal Standard</t>
  </si>
  <si>
    <t>Saboneteira de louça branca de 7,5 x 15 cm, marcas de referência Deca, Celite ou Ideal Standard</t>
  </si>
  <si>
    <t>SUB - TOTAL APARELHOS, LOUÇAS E METAIS</t>
  </si>
  <si>
    <t>6.2.13</t>
  </si>
  <si>
    <t>INSTALAÇÕES ELÉTRICAS</t>
  </si>
  <si>
    <t>Fio de cobre termoplástico, com isolamento para 750V, seção de 1.5 mm2</t>
  </si>
  <si>
    <t>Fio de cobre termoplástico, com isolamento para 750V, seção de 2.5 mm2</t>
  </si>
  <si>
    <t>Ponto padrão de luz no teto - considerando eletroduto PVC rígido de 3/4" inclusive conexões (4.5m), fio isolado PVC de 2.5mm2 (16.2m) e caixa estampada 4x4" (1 und)</t>
  </si>
  <si>
    <t>Eletroduto flexível corrugado 3/4" , marca de referência TIGRE</t>
  </si>
  <si>
    <t>Luminária p/ duas lâmpadas fluorescentes 20W, completa, c/ reator duplo-127V partida rápida e alto fator de potência, soquete antivibratório e lâmpada fluorescente 20W-127V</t>
  </si>
  <si>
    <t>Luminária p/ duas lâmpadas fluorescentes 40W, completa, c/ reator duplo-127V partida rápida e alto fator de potência, soquete antivibratório e lâmpada fluorescente 40W-127V</t>
  </si>
  <si>
    <t>6.2.13.1</t>
  </si>
  <si>
    <t>6.2.13.2</t>
  </si>
  <si>
    <t>6.2.13.3</t>
  </si>
  <si>
    <t>6.2.13.4</t>
  </si>
  <si>
    <t>6.2.13.5</t>
  </si>
  <si>
    <t>6.2.13.6</t>
  </si>
  <si>
    <t>6.2.13.7</t>
  </si>
  <si>
    <t>6.2.13.8</t>
  </si>
  <si>
    <t>6.2.13.9</t>
  </si>
  <si>
    <t>6.2.13.10</t>
  </si>
  <si>
    <t>6.2.13.11</t>
  </si>
  <si>
    <t>6.2.13.12</t>
  </si>
  <si>
    <t>6.2.13.13</t>
  </si>
  <si>
    <t>6.2.13.14</t>
  </si>
  <si>
    <t>6.2.13.15</t>
  </si>
  <si>
    <t>6.2.13.16</t>
  </si>
  <si>
    <t>6.2.13.17</t>
  </si>
  <si>
    <t>6.2.13.18</t>
  </si>
  <si>
    <t>6.2.13.19</t>
  </si>
  <si>
    <t>6.2.13.20</t>
  </si>
  <si>
    <t>6.2.13.21</t>
  </si>
  <si>
    <t>6.2.13.22</t>
  </si>
  <si>
    <t>6.2.13.23</t>
  </si>
  <si>
    <t>6.2.13.24</t>
  </si>
  <si>
    <t>SUB - TOTAL INSTALAÇÕES ELÉTRICAS</t>
  </si>
  <si>
    <t>6.2.14</t>
  </si>
  <si>
    <t>PINTURA</t>
  </si>
  <si>
    <t>6.2.14.1</t>
  </si>
  <si>
    <t>6.2.14.2</t>
  </si>
  <si>
    <t>6.2.14.3</t>
  </si>
  <si>
    <t>6.2.14.4</t>
  </si>
  <si>
    <t>Pintura com tinta acrílica, marcas de referência Suvinil, Coral ou Metalatex, inclusive selador acrílico, sobre concreto ou blocos de concreto, a três demãos</t>
  </si>
  <si>
    <t>Emassamento de esquadrias de madeira, com duas demãos de massa à base de óleo, marcas de referência Suvinil, Coral ou Metalatex</t>
  </si>
  <si>
    <t>Pintura com tinta esmalte sintético, marcas de referência Suvinil, Coral ou Metalatex, inclusive fundo branco nivelador, em madeira, a duas demãos</t>
  </si>
  <si>
    <t>Pintura com tinta esmalte sintético, marcas de referência Suvinil, Coral ou Metalatex, a duas demãos, inclusive fundo anticorrosivo a uma demão, em metal</t>
  </si>
  <si>
    <t>SUB - TOTAL PINTURA</t>
  </si>
  <si>
    <t>VESTIÁRIO - QUADRA</t>
  </si>
  <si>
    <t>SERVIÇOS PRELIMINARES QUADRA</t>
  </si>
  <si>
    <t>SUB - TOTAL SERVIÇOS PRELIMINARES QUADRA</t>
  </si>
  <si>
    <t>Ud</t>
  </si>
  <si>
    <t>Padrão de entrada de energia elétrica, monofásico, entrada aérea, a 2 fios, carga instalada de 3500 até 9000W</t>
  </si>
  <si>
    <t>und</t>
  </si>
  <si>
    <t>Padrão de entrada de energia elétrica, bifásico, entrada aérea, a 3 fios, carga instalada de 9001 até 15000W, instalada em muro</t>
  </si>
  <si>
    <t>Quadro de distribuição de energia, de embutir, com 24 divisões modulares, com barramento</t>
  </si>
  <si>
    <t>Quadro de distribuição de energia, de embutir, com 12 divisões modulares, com barramento</t>
  </si>
  <si>
    <t>Disjuntor monopolar 16 A - Norma DIN</t>
  </si>
  <si>
    <t>Disjuntor monopolar 20 A - Norma DIN</t>
  </si>
  <si>
    <t>Disjuntor monopolar 25 A - Norma DIN</t>
  </si>
  <si>
    <t>Interruptor Diferencial DR 25A, 30mA, 2 módulos</t>
  </si>
  <si>
    <t>Disjuntor tripolar 80 A - Norma DIN</t>
  </si>
  <si>
    <t>Ponto padrão de tomada 2 pólos mais terra - considerando eletroduto PVC rígido de 3/4" inclusive conexões (5.0m), fio isolado PVC de 2.5mm2 (16.5m) e caixa estampada 4x2" (1 und)</t>
  </si>
  <si>
    <t>Tomada padrão brasileiro linha branca, NBR 14136 2 polos 10A/250V, com placa 4x2"</t>
  </si>
  <si>
    <t>Luminária para uma lâmpada fluorescente 20W, completa, c/ reator simples-127V partida rápida alto fator de potência, soquete antivibratório e lâmpada fluorescente 20W-127V</t>
  </si>
  <si>
    <t>Luminária para uma lâmpada fluorescente 40W, completa, c/ reator simples-127V partida rápida alto fator de potência, soquete antivibratório e lâmpada fluorescente 40W-127V</t>
  </si>
  <si>
    <t>Ponto padrão de ventilador no teto - considerando eletroduto PVC rígido de 3/4" inclusive conexões (4.5m), fio isolado PVC de 2.5mm2 (21.6m) e caixa estampada 4x4" (1 und)</t>
  </si>
  <si>
    <t>Ventilador de teto base madeira sem alojamento para luminária, ref. Tron ou equivalente, com comando de interruptor simples, sem dimer para regulagem de velocidade</t>
  </si>
  <si>
    <t>Ponto padrão de interruptor de 2 teclas simples - considerando eletroduto PVC rígido de 3/4" inclusive conexões (3.3m), fio isolado PVC de 2.5mm2 (17.2m) e caixa estampada 4x2" (1 und)</t>
  </si>
  <si>
    <t>Ponto padrão de interruptor de 1 tecla simples e 1 tomada dois pólos mais terra 10A/250V - considerando eletroduto PVC rígido de 3/4" inclusive conexões (4.5m), fio isolado PVC de 2.5mm2 (19.4m) e caixa estampada 4x2" (1 und)</t>
  </si>
  <si>
    <t>Fio ou cabo de cobre termoplástico, com isolamento para 750V, seção de 4.0 mm2</t>
  </si>
  <si>
    <t>Fio ou cabo de cobre termoplástico, com isolamento para 750V, seção de 6.0 mm3</t>
  </si>
  <si>
    <t>Cabo de cobre termoplástico, com isolamento para 750V, seção de 25.0 mm2</t>
  </si>
  <si>
    <t>Eletroduto flexível corrugado 1" , marca de referência TIGRE</t>
  </si>
  <si>
    <t>6.2.13.25</t>
  </si>
  <si>
    <t>6.2.13.26</t>
  </si>
  <si>
    <t>6.2.13.27</t>
  </si>
  <si>
    <t>6.2.13.28</t>
  </si>
  <si>
    <t>6.2.13.29</t>
  </si>
  <si>
    <t>ESGOTO</t>
  </si>
  <si>
    <t>Ponto para esgoto primário (vaso sanitário)</t>
  </si>
  <si>
    <t>Ponto para esgoto secundário (pia, lavatório, mictório, tanque, bidê, etc...)</t>
  </si>
  <si>
    <t>Ponto para caixa sifonada, inclusive caixa sifonada pvc 150x150x50mm com grelha em pvc</t>
  </si>
  <si>
    <t>Ponto para ralo seco, inclusive ralo pvc 10 cm com grelha em pvc</t>
  </si>
  <si>
    <t>Tubo de PVC rígido soldável branco, para esgoto, diâmetro 100mm (4"), inclusive conexões</t>
  </si>
  <si>
    <t>Tubo de PVC rígido soldável branco, para esgoto, diâmetro 40mm (1 1/2"), inclusive conexões</t>
  </si>
  <si>
    <t>Tubo de PVC rígido soldável branco, para esgoto, diâmetro 50mm (2"), inclusive conexões</t>
  </si>
  <si>
    <t>Fossa séptica de anéis pré-moldados de concreto, diâmetro 1.20 m, altura útil de 1.70m, completa, incluindo tampa c/visita de 60cm, concreto p/fundo esp.10 cm, e tubo para ligação ao filtro</t>
  </si>
  <si>
    <t>Filtro anaeróbio de anéis pré-moldados de concreto, diâmetro de 1.20m, altura útil de 1.80m, completo, incl. tampa c/visita de 60 cm, concreto p/fundo esp.10cm e tubulação de saída de esgoto</t>
  </si>
  <si>
    <t>Caixas de inspeção de alv. blocos concreto 9x19x39cm, dim, 60x60cm e Hmáx = 1m, com tampa de conc. esp. 5cm, lastro de conc. esp. 10cm, revest intern. c/ chapisco e reboco impermeabilizado, incl. escavação, reaterro e enchimento</t>
  </si>
  <si>
    <t>Caixa retentora de matéria sólida de alv. bloco conc.9x19x39cm, dim 60x60cm e Hmáx=1m, c/ tampa conc. esp.5cm, lastro conc. esp.10cm, revest. internamente c/ chap, reb. impermeab., escavação, reaterro e parede int. em concreto</t>
  </si>
  <si>
    <t>Caixa de gordura de alv. bloco concreto 9x19x39cm, dim.60x60cm e Hmáx=1m, com tampa em concreto esp.5cm, lastro concreto esp.10cm, revestida intern. c/ chapisco e reboco impermeab, escavação, reaterro e parede interna em concreto</t>
  </si>
  <si>
    <t>AGUA FRIA</t>
  </si>
  <si>
    <t>Ponto de água fria (lavatório, tanque, pia de cozinha, etc...)</t>
  </si>
  <si>
    <t>PT</t>
  </si>
  <si>
    <t>Ponto com registro de pressão (chuveiro, caixa de descarga, etc...)</t>
  </si>
  <si>
    <t>Ponto de válvula de descarga, inclusive válvula anti-vandalismo com acabamento cromado, marca de referência Docol Mod. 01505006</t>
  </si>
  <si>
    <t>Padrão de entrada d' água com cavalete de PVC diâmetro 3/4", conforme especificações da CESAN, inclusive torneira de pressão cromada, exclusive abrigo</t>
  </si>
  <si>
    <t>Barrilete, inclusive tubulação, conexões e registros da limpeza, extravasor e suspiro</t>
  </si>
  <si>
    <t>Tubo de PVC rígido soldável marrom, diâm. 20mm (1/2"), inclusive conexões</t>
  </si>
  <si>
    <t>Tubo de PVC rígido soldável marrom, diâm. 40mm (11/4"), inclusive conexões</t>
  </si>
  <si>
    <t>6.2.11.16</t>
  </si>
  <si>
    <t>6.2.11.17</t>
  </si>
  <si>
    <t>6.2.11.18</t>
  </si>
  <si>
    <t>6.2.11.19</t>
  </si>
  <si>
    <t>6.2.11.20</t>
  </si>
  <si>
    <t>6.2.11.21</t>
  </si>
  <si>
    <t>HIDROSANITÁRIAS</t>
  </si>
  <si>
    <r>
      <t xml:space="preserve">EXTENSÃO: </t>
    </r>
    <r>
      <rPr>
        <sz val="8"/>
        <rFont val="Arial"/>
        <family val="2"/>
      </rPr>
      <t>0,918 Km</t>
    </r>
  </si>
  <si>
    <t>BDI: DER: 26,05% / BDI IOPES: 27,64%</t>
  </si>
  <si>
    <t>BASE DE CÁLCULO: DER-ES: OUT-2014 / IOPES: FEV-2015</t>
  </si>
  <si>
    <t>LOCAL COM DMT DE 5,1 A 10,0 KM (Caminhão basculante) (Y = 0,632XP+0,703XR+1,319)</t>
  </si>
  <si>
    <t>Remoção e Reassentamento de Blocos, com 50% de perdas</t>
  </si>
  <si>
    <t>DNIT 100/2009</t>
  </si>
  <si>
    <t>DNIT 099/2009</t>
  </si>
  <si>
    <t>DNIT 027/2004</t>
  </si>
  <si>
    <t>Báscula para vidro em alumínio anodizado cor natural, linha 25, completa, com tranca, caixilho, alizar e contramarco, exclusive vidro</t>
  </si>
  <si>
    <t>Porta de abrir tipo veneziana em alumínio anodizado, linha 25, completa, incl. puxador com tranca, caixilho, alizar e contramarco</t>
  </si>
  <si>
    <t>Tela de proteção de arame galvanizado 1/2" fio 12, com quadro em tubo de ferro galvanizado 1 1/2" e cantoneira de ferro 1/2" x 1/2" x1/8", conforme detalhe em projeto</t>
  </si>
  <si>
    <t>Ponto padrão de tomada para chuveiro elétrico - considerando eletroduto PVC rígido de 3/4" inclusive conexões (9.0m), fio isolado PVC de 6.0mm2 (32.5m) e caixa estampada 4x2" (1 und)</t>
  </si>
  <si>
    <t>1 - O BDI ADOTADO ESTÁ INDICADO NO CABEÇALHO DO PLANILHA.</t>
  </si>
  <si>
    <t>2 - PARA SERVIÇOS DO DER-ES A DATA BASE FOI A ÚLTIMA CORRENTE, DATADO DE OUTUBRO DE 2014</t>
  </si>
  <si>
    <t>3 - AS COMPOSIÇÕES DE PREÇOS FORAM FEITAS PARA A DATA BASE DE OUTUBRO DE 2014</t>
  </si>
  <si>
    <t>4.15</t>
  </si>
  <si>
    <t>4.16</t>
  </si>
  <si>
    <t>4.17</t>
  </si>
  <si>
    <t>2.2.1.1</t>
  </si>
  <si>
    <r>
      <t xml:space="preserve">LOCAL: </t>
    </r>
    <r>
      <rPr>
        <sz val="8"/>
        <rFont val="Arial"/>
        <family val="2"/>
      </rPr>
      <t>Santa Cruz - Aracruz - ES</t>
    </r>
  </si>
  <si>
    <t>4.18</t>
  </si>
  <si>
    <t>4.19</t>
  </si>
  <si>
    <t>4.20</t>
  </si>
  <si>
    <t>4.21</t>
  </si>
  <si>
    <t>4.22</t>
  </si>
  <si>
    <t>4.23</t>
  </si>
  <si>
    <t>DNER ES – 337/97</t>
  </si>
  <si>
    <t>4.24</t>
  </si>
  <si>
    <t>SINAPI</t>
  </si>
  <si>
    <t>CAIXA D'AGUA EM POLIETILENO 1500 LITROS, COM TAMPA</t>
  </si>
  <si>
    <t>6.2.11.22</t>
  </si>
  <si>
    <t>6.2.5.6</t>
  </si>
  <si>
    <t>Grade de ferro em barra chata, inclusive chumbamento</t>
  </si>
  <si>
    <t>VESTIÁRIO E LANCHONETE</t>
  </si>
  <si>
    <t>SUB - TOTAL VESTIÁRIO E LANCHONETE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</si>
</sst>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0.0"/>
    <numFmt numFmtId="174" formatCode="0.0%"/>
    <numFmt numFmtId="175" formatCode="#,##0.000_);\(#,##0.000\)"/>
    <numFmt numFmtId="176" formatCode="#,##0.0000_);\(#,##0.0000\)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_-[$R$-416]\ * #,##0.00_-;\-[$R$-416]\ * #,##0.00_-;_-[$R$-416]\ * &quot;-&quot;??_-;_-@_-"/>
    <numFmt numFmtId="181" formatCode="0.0000"/>
    <numFmt numFmtId="182" formatCode="0.000"/>
    <numFmt numFmtId="183" formatCode="0.000000"/>
    <numFmt numFmtId="184" formatCode="0.0000000"/>
    <numFmt numFmtId="185" formatCode="0.00000"/>
    <numFmt numFmtId="186" formatCode="0.00000000"/>
    <numFmt numFmtId="187" formatCode="0_ 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Bookman Old Styl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medium"/>
      <right style="thin"/>
      <top>
        <color indexed="63"/>
      </top>
      <bottom style="hair"/>
    </border>
    <border>
      <left style="thin"/>
      <right style="thin"/>
      <top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172" fontId="1" fillId="0" borderId="0" applyFont="0" applyFill="0" applyBorder="0" applyAlignment="0" applyProtection="0"/>
    <xf numFmtId="172" fontId="2" fillId="0" borderId="0" applyFill="0" applyBorder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4" fontId="5" fillId="33" borderId="12" xfId="59" applyNumberFormat="1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6" xfId="59" applyFont="1" applyFill="1" applyBorder="1" applyAlignment="1">
      <alignment horizontal="center" vertical="center" wrapText="1"/>
      <protection/>
    </xf>
    <xf numFmtId="4" fontId="6" fillId="0" borderId="16" xfId="53" applyNumberFormat="1" applyFont="1" applyFill="1" applyBorder="1" applyAlignment="1">
      <alignment horizontal="left" vertical="center" wrapText="1"/>
      <protection/>
    </xf>
    <xf numFmtId="4" fontId="6" fillId="0" borderId="16" xfId="53" applyNumberFormat="1" applyFont="1" applyFill="1" applyBorder="1" applyAlignment="1">
      <alignment horizontal="center" vertical="center" wrapText="1"/>
      <protection/>
    </xf>
    <xf numFmtId="4" fontId="6" fillId="0" borderId="16" xfId="59" applyNumberFormat="1" applyFont="1" applyFill="1" applyBorder="1" applyAlignment="1">
      <alignment horizontal="center" vertical="center" wrapText="1"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0" fontId="6" fillId="0" borderId="18" xfId="59" applyFont="1" applyFill="1" applyBorder="1" applyAlignment="1">
      <alignment horizontal="center" vertical="center" wrapText="1"/>
      <protection/>
    </xf>
    <xf numFmtId="0" fontId="46" fillId="0" borderId="16" xfId="0" applyFont="1" applyFill="1" applyBorder="1" applyAlignment="1">
      <alignment horizontal="center" vertical="center"/>
    </xf>
    <xf numFmtId="4" fontId="46" fillId="0" borderId="16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/>
    </xf>
    <xf numFmtId="4" fontId="6" fillId="0" borderId="14" xfId="54" applyNumberFormat="1" applyFont="1" applyFill="1" applyBorder="1" applyAlignment="1">
      <alignment horizontal="left" vertical="center" wrapText="1"/>
      <protection/>
    </xf>
    <xf numFmtId="4" fontId="6" fillId="0" borderId="14" xfId="54" applyNumberFormat="1" applyFont="1" applyFill="1" applyBorder="1" applyAlignment="1">
      <alignment horizontal="center" vertical="center" wrapText="1"/>
      <protection/>
    </xf>
    <xf numFmtId="4" fontId="6" fillId="0" borderId="16" xfId="54" applyNumberFormat="1" applyFont="1" applyFill="1" applyBorder="1" applyAlignment="1">
      <alignment horizontal="left" vertical="center" wrapText="1"/>
      <protection/>
    </xf>
    <xf numFmtId="4" fontId="6" fillId="0" borderId="16" xfId="54" applyNumberFormat="1" applyFont="1" applyFill="1" applyBorder="1" applyAlignment="1">
      <alignment horizontal="center" vertical="center" wrapText="1"/>
      <protection/>
    </xf>
    <xf numFmtId="4" fontId="6" fillId="0" borderId="18" xfId="54" applyNumberFormat="1" applyFont="1" applyFill="1" applyBorder="1" applyAlignment="1">
      <alignment horizontal="left" vertical="center" wrapText="1"/>
      <protection/>
    </xf>
    <xf numFmtId="4" fontId="6" fillId="0" borderId="18" xfId="54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wrapText="1"/>
    </xf>
    <xf numFmtId="4" fontId="45" fillId="0" borderId="0" xfId="0" applyNumberFormat="1" applyFont="1" applyFill="1" applyAlignment="1">
      <alignment horizontal="left"/>
    </xf>
    <xf numFmtId="4" fontId="6" fillId="0" borderId="14" xfId="59" applyNumberFormat="1" applyFont="1" applyFill="1" applyBorder="1" applyAlignment="1">
      <alignment horizontal="center" vertical="center" wrapText="1"/>
      <protection/>
    </xf>
    <xf numFmtId="4" fontId="6" fillId="0" borderId="18" xfId="59" applyNumberFormat="1" applyFont="1" applyFill="1" applyBorder="1" applyAlignment="1">
      <alignment horizontal="center" vertical="center" wrapText="1"/>
      <protection/>
    </xf>
    <xf numFmtId="4" fontId="6" fillId="0" borderId="19" xfId="54" applyNumberFormat="1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horizontal="center" vertical="center"/>
      <protection/>
    </xf>
    <xf numFmtId="4" fontId="6" fillId="0" borderId="0" xfId="54" applyNumberFormat="1" applyFont="1" applyFill="1" applyBorder="1" applyAlignment="1">
      <alignment horizontal="center" vertical="center" wrapText="1"/>
      <protection/>
    </xf>
    <xf numFmtId="0" fontId="46" fillId="34" borderId="16" xfId="0" applyFont="1" applyFill="1" applyBorder="1" applyAlignment="1">
      <alignment horizontal="center" vertical="center"/>
    </xf>
    <xf numFmtId="4" fontId="6" fillId="34" borderId="16" xfId="54" applyNumberFormat="1" applyFont="1" applyFill="1" applyBorder="1" applyAlignment="1">
      <alignment horizontal="left" vertical="center" wrapText="1"/>
      <protection/>
    </xf>
    <xf numFmtId="4" fontId="6" fillId="34" borderId="16" xfId="54" applyNumberFormat="1" applyFont="1" applyFill="1" applyBorder="1" applyAlignment="1">
      <alignment horizontal="center" vertical="center" wrapText="1"/>
      <protection/>
    </xf>
    <xf numFmtId="4" fontId="46" fillId="34" borderId="16" xfId="0" applyNumberFormat="1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 wrapText="1"/>
    </xf>
    <xf numFmtId="0" fontId="6" fillId="0" borderId="21" xfId="59" applyFont="1" applyFill="1" applyBorder="1" applyAlignment="1">
      <alignment horizontal="center" vertical="center" wrapText="1"/>
      <protection/>
    </xf>
    <xf numFmtId="0" fontId="46" fillId="0" borderId="21" xfId="0" applyFont="1" applyFill="1" applyBorder="1" applyAlignment="1">
      <alignment horizontal="center" vertical="center"/>
    </xf>
    <xf numFmtId="4" fontId="6" fillId="0" borderId="21" xfId="54" applyNumberFormat="1" applyFont="1" applyFill="1" applyBorder="1" applyAlignment="1">
      <alignment horizontal="left" vertical="center" wrapText="1"/>
      <protection/>
    </xf>
    <xf numFmtId="4" fontId="6" fillId="0" borderId="21" xfId="54" applyNumberFormat="1" applyFont="1" applyFill="1" applyBorder="1" applyAlignment="1">
      <alignment horizontal="center" vertical="center" wrapText="1"/>
      <protection/>
    </xf>
    <xf numFmtId="4" fontId="46" fillId="0" borderId="21" xfId="0" applyNumberFormat="1" applyFont="1" applyFill="1" applyBorder="1" applyAlignment="1">
      <alignment horizontal="center" vertical="center"/>
    </xf>
    <xf numFmtId="0" fontId="6" fillId="0" borderId="22" xfId="59" applyFont="1" applyFill="1" applyBorder="1" applyAlignment="1">
      <alignment horizontal="center" vertical="center" wrapText="1"/>
      <protection/>
    </xf>
    <xf numFmtId="0" fontId="46" fillId="0" borderId="15" xfId="0" applyFont="1" applyFill="1" applyBorder="1" applyAlignment="1">
      <alignment horizontal="center" vertical="center"/>
    </xf>
    <xf numFmtId="4" fontId="6" fillId="0" borderId="23" xfId="54" applyNumberFormat="1" applyFont="1" applyFill="1" applyBorder="1" applyAlignment="1">
      <alignment horizontal="center" vertical="center" wrapText="1"/>
      <protection/>
    </xf>
    <xf numFmtId="0" fontId="46" fillId="0" borderId="17" xfId="0" applyFont="1" applyFill="1" applyBorder="1" applyAlignment="1">
      <alignment horizontal="center" vertical="center"/>
    </xf>
    <xf numFmtId="4" fontId="6" fillId="0" borderId="24" xfId="54" applyNumberFormat="1" applyFont="1" applyFill="1" applyBorder="1" applyAlignment="1">
      <alignment horizontal="center" vertical="center" wrapText="1"/>
      <protection/>
    </xf>
    <xf numFmtId="4" fontId="46" fillId="0" borderId="18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6" fillId="0" borderId="22" xfId="59" applyFont="1" applyFill="1" applyBorder="1" applyAlignment="1">
      <alignment horizontal="center" vertical="center" wrapText="1"/>
      <protection/>
    </xf>
    <xf numFmtId="0" fontId="6" fillId="0" borderId="25" xfId="59" applyFont="1" applyFill="1" applyBorder="1" applyAlignment="1">
      <alignment horizontal="center" vertical="center" wrapText="1"/>
      <protection/>
    </xf>
    <xf numFmtId="3" fontId="5" fillId="34" borderId="26" xfId="53" applyNumberFormat="1" applyFont="1" applyFill="1" applyBorder="1" applyAlignment="1">
      <alignment horizontal="right" vertical="center" wrapText="1"/>
      <protection/>
    </xf>
    <xf numFmtId="3" fontId="5" fillId="34" borderId="27" xfId="53" applyNumberFormat="1" applyFont="1" applyFill="1" applyBorder="1" applyAlignment="1">
      <alignment horizontal="right" vertical="center" wrapText="1"/>
      <protection/>
    </xf>
    <xf numFmtId="3" fontId="5" fillId="33" borderId="26" xfId="53" applyNumberFormat="1" applyFont="1" applyFill="1" applyBorder="1" applyAlignment="1">
      <alignment horizontal="right" vertical="center" wrapText="1"/>
      <protection/>
    </xf>
    <xf numFmtId="3" fontId="5" fillId="33" borderId="27" xfId="53" applyNumberFormat="1" applyFont="1" applyFill="1" applyBorder="1" applyAlignment="1">
      <alignment horizontal="right" vertical="center" wrapText="1"/>
      <protection/>
    </xf>
    <xf numFmtId="0" fontId="6" fillId="33" borderId="26" xfId="59" applyFont="1" applyFill="1" applyBorder="1" applyAlignment="1">
      <alignment horizontal="center" vertical="center" wrapText="1"/>
      <protection/>
    </xf>
    <xf numFmtId="0" fontId="6" fillId="33" borderId="28" xfId="59" applyFont="1" applyFill="1" applyBorder="1" applyAlignment="1">
      <alignment horizontal="center" vertical="center" wrapText="1"/>
      <protection/>
    </xf>
    <xf numFmtId="4" fontId="5" fillId="33" borderId="29" xfId="59" applyNumberFormat="1" applyFont="1" applyFill="1" applyBorder="1" applyAlignment="1">
      <alignment horizontal="left" vertical="center" wrapText="1"/>
      <protection/>
    </xf>
    <xf numFmtId="4" fontId="5" fillId="33" borderId="27" xfId="59" applyNumberFormat="1" applyFont="1" applyFill="1" applyBorder="1" applyAlignment="1">
      <alignment horizontal="left" vertical="center" wrapText="1"/>
      <protection/>
    </xf>
    <xf numFmtId="4" fontId="6" fillId="0" borderId="26" xfId="54" applyNumberFormat="1" applyFont="1" applyFill="1" applyBorder="1" applyAlignment="1">
      <alignment horizontal="center" vertical="center" wrapText="1"/>
      <protection/>
    </xf>
    <xf numFmtId="4" fontId="6" fillId="0" borderId="27" xfId="54" applyNumberFormat="1" applyFont="1" applyFill="1" applyBorder="1" applyAlignment="1">
      <alignment horizontal="center" vertical="center" wrapText="1"/>
      <protection/>
    </xf>
    <xf numFmtId="3" fontId="5" fillId="34" borderId="26" xfId="53" applyNumberFormat="1" applyFont="1" applyFill="1" applyBorder="1" applyAlignment="1">
      <alignment horizontal="center" vertical="center" wrapText="1"/>
      <protection/>
    </xf>
    <xf numFmtId="3" fontId="5" fillId="34" borderId="27" xfId="53" applyNumberFormat="1" applyFont="1" applyFill="1" applyBorder="1" applyAlignment="1">
      <alignment horizontal="center" vertical="center" wrapText="1"/>
      <protection/>
    </xf>
    <xf numFmtId="0" fontId="6" fillId="34" borderId="22" xfId="59" applyFont="1" applyFill="1" applyBorder="1" applyAlignment="1">
      <alignment horizontal="center" vertical="center"/>
      <protection/>
    </xf>
    <xf numFmtId="0" fontId="6" fillId="34" borderId="25" xfId="59" applyFont="1" applyFill="1" applyBorder="1" applyAlignment="1">
      <alignment horizontal="center" vertical="center"/>
      <protection/>
    </xf>
    <xf numFmtId="1" fontId="7" fillId="0" borderId="30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/>
    </xf>
    <xf numFmtId="0" fontId="45" fillId="0" borderId="2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0" xfId="59" applyFont="1" applyFill="1" applyBorder="1" applyAlignment="1">
      <alignment horizontal="left" vertical="center" wrapText="1"/>
      <protection/>
    </xf>
    <xf numFmtId="3" fontId="5" fillId="33" borderId="32" xfId="53" applyNumberFormat="1" applyFont="1" applyFill="1" applyBorder="1" applyAlignment="1">
      <alignment horizontal="right" vertical="center" wrapText="1"/>
      <protection/>
    </xf>
    <xf numFmtId="3" fontId="5" fillId="33" borderId="33" xfId="53" applyNumberFormat="1" applyFont="1" applyFill="1" applyBorder="1" applyAlignment="1">
      <alignment horizontal="right" vertical="center" wrapText="1"/>
      <protection/>
    </xf>
    <xf numFmtId="0" fontId="6" fillId="0" borderId="34" xfId="59" applyFont="1" applyFill="1" applyBorder="1" applyAlignment="1">
      <alignment horizontal="left" vertical="center" wrapText="1"/>
      <protection/>
    </xf>
    <xf numFmtId="0" fontId="6" fillId="34" borderId="35" xfId="59" applyFont="1" applyFill="1" applyBorder="1" applyAlignment="1">
      <alignment horizontal="left" vertical="center" wrapText="1"/>
      <protection/>
    </xf>
    <xf numFmtId="0" fontId="6" fillId="34" borderId="34" xfId="59" applyFont="1" applyFill="1" applyBorder="1" applyAlignment="1">
      <alignment horizontal="left" vertical="center" wrapText="1"/>
      <protection/>
    </xf>
    <xf numFmtId="0" fontId="45" fillId="0" borderId="36" xfId="0" applyFont="1" applyFill="1" applyBorder="1" applyAlignment="1">
      <alignment horizontal="center"/>
    </xf>
    <xf numFmtId="0" fontId="45" fillId="0" borderId="37" xfId="0" applyFont="1" applyFill="1" applyBorder="1" applyAlignment="1">
      <alignment horizontal="center"/>
    </xf>
    <xf numFmtId="0" fontId="6" fillId="34" borderId="38" xfId="59" applyFont="1" applyFill="1" applyBorder="1" applyAlignment="1">
      <alignment horizontal="left" vertical="center" wrapText="1"/>
      <protection/>
    </xf>
    <xf numFmtId="0" fontId="6" fillId="34" borderId="39" xfId="59" applyFont="1" applyFill="1" applyBorder="1" applyAlignment="1">
      <alignment horizontal="left" vertical="center" wrapText="1"/>
      <protection/>
    </xf>
    <xf numFmtId="0" fontId="6" fillId="34" borderId="40" xfId="59" applyFont="1" applyFill="1" applyBorder="1" applyAlignment="1">
      <alignment horizontal="left" vertical="center" wrapText="1"/>
      <protection/>
    </xf>
    <xf numFmtId="0" fontId="6" fillId="34" borderId="0" xfId="59" applyFont="1" applyFill="1" applyBorder="1" applyAlignment="1">
      <alignment horizontal="left" vertical="center" wrapText="1"/>
      <protection/>
    </xf>
    <xf numFmtId="0" fontId="6" fillId="0" borderId="22" xfId="59" applyFont="1" applyFill="1" applyBorder="1" applyAlignment="1">
      <alignment horizontal="center" vertical="center"/>
      <protection/>
    </xf>
    <xf numFmtId="0" fontId="6" fillId="0" borderId="25" xfId="59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left" vertical="center" wrapText="1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12" xfId="51"/>
    <cellStyle name="Normal 13" xfId="52"/>
    <cellStyle name="Normal 2" xfId="53"/>
    <cellStyle name="Normal 2 2" xfId="54"/>
    <cellStyle name="Normal 22" xfId="55"/>
    <cellStyle name="Normal 26" xfId="56"/>
    <cellStyle name="Normal 29" xfId="57"/>
    <cellStyle name="Normal 3" xfId="58"/>
    <cellStyle name="Normal 4" xfId="59"/>
    <cellStyle name="Normal 5" xfId="60"/>
    <cellStyle name="Normal 6" xfId="61"/>
    <cellStyle name="Normal 8" xfId="62"/>
    <cellStyle name="Nota" xfId="63"/>
    <cellStyle name="Percent" xfId="64"/>
    <cellStyle name="Porcentagem 2" xfId="65"/>
    <cellStyle name="Saída" xfId="66"/>
    <cellStyle name="Comma" xfId="67"/>
    <cellStyle name="Comma [0]" xfId="68"/>
    <cellStyle name="Texto de Aviso" xfId="69"/>
    <cellStyle name="Texto Explicativo" xfId="70"/>
    <cellStyle name="Título" xfId="71"/>
    <cellStyle name="Título 1" xfId="72"/>
    <cellStyle name="Título 1 1" xfId="73"/>
    <cellStyle name="Título 2" xfId="74"/>
    <cellStyle name="Título 3" xfId="75"/>
    <cellStyle name="Título 4" xfId="76"/>
    <cellStyle name="Total" xfId="77"/>
    <cellStyle name="Vírgula 2" xfId="78"/>
    <cellStyle name="Vírgula 3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180975</xdr:colOff>
      <xdr:row>0</xdr:row>
      <xdr:rowOff>495300</xdr:rowOff>
    </xdr:to>
    <xdr:pic>
      <xdr:nvPicPr>
        <xdr:cNvPr id="1" name="Picture 1" descr="Logomarca SERPE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771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809625</xdr:colOff>
      <xdr:row>0</xdr:row>
      <xdr:rowOff>0</xdr:rowOff>
    </xdr:from>
    <xdr:to>
      <xdr:col>6</xdr:col>
      <xdr:colOff>228600</xdr:colOff>
      <xdr:row>0</xdr:row>
      <xdr:rowOff>495300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penge\qualidade\REFERENCIAS%20CUSTO%20SERPENGE\TABELA%20EXCEL%20-%20SERPENGE\Servi&#231;os%20e%20Consultoria%20Outub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Serviços e Consultoria Outubro "/>
    </sheetNames>
    <sheetDataSet>
      <sheetData sheetId="0">
        <row r="7">
          <cell r="A7">
            <v>43339</v>
          </cell>
          <cell r="B7" t="str">
            <v>Capina manual inclusive limpeza</v>
          </cell>
          <cell r="C7" t="str">
            <v>m²</v>
          </cell>
          <cell r="D7" t="str">
            <v>0,52</v>
          </cell>
        </row>
        <row r="8">
          <cell r="A8">
            <v>41099</v>
          </cell>
          <cell r="B8" t="str">
            <v>Carga de escoria de  aciaria de  vagão ferroviário supervisionado</v>
          </cell>
          <cell r="C8" t="str">
            <v>m³</v>
          </cell>
          <cell r="D8" t="str">
            <v>4,60</v>
          </cell>
        </row>
        <row r="9">
          <cell r="A9">
            <v>40224</v>
          </cell>
          <cell r="B9" t="str">
            <v>Carga de material de 1ª categoria</v>
          </cell>
          <cell r="C9" t="str">
            <v>m³</v>
          </cell>
          <cell r="D9" t="str">
            <v>2,38</v>
          </cell>
        </row>
        <row r="10">
          <cell r="A10">
            <v>40225</v>
          </cell>
          <cell r="B10" t="str">
            <v>Carga de material de 2ª categoria (solo, areia, brita, excl. rocha escavada)</v>
          </cell>
          <cell r="C10" t="str">
            <v>m³</v>
          </cell>
          <cell r="D10" t="str">
            <v>3,07</v>
          </cell>
        </row>
        <row r="11">
          <cell r="A11">
            <v>40226</v>
          </cell>
          <cell r="B11" t="str">
            <v>Carga de material de 3ª categoria (rocha)</v>
          </cell>
          <cell r="C11" t="str">
            <v>m³</v>
          </cell>
          <cell r="D11" t="str">
            <v>4,60</v>
          </cell>
        </row>
        <row r="12">
          <cell r="A12">
            <v>40996</v>
          </cell>
          <cell r="B12" t="str">
            <v>Carga, transporte e espalhamento de material decapado para ser usado como manutenção do Caminho de Serviço(DMT-&gt;0,500KM)</v>
          </cell>
          <cell r="C12" t="str">
            <v>m³</v>
          </cell>
          <cell r="D12" t="str">
            <v>4,42</v>
          </cell>
        </row>
        <row r="13">
          <cell r="A13">
            <v>40229</v>
          </cell>
          <cell r="B13" t="str">
            <v>Compactação de aterros em rocha</v>
          </cell>
          <cell r="C13" t="str">
            <v>m³</v>
          </cell>
          <cell r="D13" t="str">
            <v>4,99</v>
          </cell>
        </row>
        <row r="14">
          <cell r="A14">
            <v>43340</v>
          </cell>
          <cell r="B14" t="str">
            <v>Compactação de aterros 100% P.I.</v>
          </cell>
          <cell r="C14" t="str">
            <v>m³</v>
          </cell>
          <cell r="D14" t="str">
            <v>4,85</v>
          </cell>
        </row>
        <row r="15">
          <cell r="A15">
            <v>40228</v>
          </cell>
          <cell r="B15" t="str">
            <v>Compactação de aterros 100% PN</v>
          </cell>
          <cell r="C15" t="str">
            <v>m³</v>
          </cell>
          <cell r="D15" t="str">
            <v>3,76</v>
          </cell>
        </row>
        <row r="16">
          <cell r="A16">
            <v>42227</v>
          </cell>
          <cell r="B16" t="str">
            <v>Decapagem de pedreira, 1ª categoria, com escavadeira</v>
          </cell>
          <cell r="C16" t="str">
            <v>m³</v>
          </cell>
          <cell r="D16" t="str">
            <v>3,69</v>
          </cell>
        </row>
        <row r="17">
          <cell r="A17">
            <v>40994</v>
          </cell>
          <cell r="B17" t="str">
            <v>Decapagem de pedreira, 1ª categoria, com trator de esteiras</v>
          </cell>
          <cell r="C17" t="str">
            <v>m³</v>
          </cell>
          <cell r="D17" t="str">
            <v>4,29</v>
          </cell>
        </row>
        <row r="18">
          <cell r="A18">
            <v>42940</v>
          </cell>
          <cell r="B18" t="str">
            <v>Demolição de material de 3ª categoria com fio diamantado</v>
          </cell>
          <cell r="C18" t="str">
            <v>m³</v>
          </cell>
          <cell r="D18" t="str">
            <v>180,86</v>
          </cell>
        </row>
        <row r="19">
          <cell r="A19">
            <v>41047</v>
          </cell>
          <cell r="B19" t="str">
            <v>Demolição de rocha a frio, até altura de 3,0m, com argamassa expansiva, inclusive remoção com escavadeira</v>
          </cell>
          <cell r="C19" t="str">
            <v>m³</v>
          </cell>
          <cell r="D19" t="str">
            <v>294,41</v>
          </cell>
        </row>
        <row r="20">
          <cell r="A20">
            <v>41048</v>
          </cell>
          <cell r="B20" t="str">
            <v>Demolição de rocha a frio até 3 metros com utilização de argamassa expansiva, inclusive remoção com trator de esteiras</v>
          </cell>
          <cell r="C20" t="str">
            <v>m³</v>
          </cell>
          <cell r="D20" t="str">
            <v>256,25</v>
          </cell>
        </row>
        <row r="21">
          <cell r="A21">
            <v>40217</v>
          </cell>
          <cell r="B21" t="str">
            <v>Desmonte de rocha</v>
          </cell>
          <cell r="C21" t="str">
            <v>m³</v>
          </cell>
          <cell r="D21" t="str">
            <v>31,77</v>
          </cell>
        </row>
        <row r="22">
          <cell r="A22">
            <v>40172</v>
          </cell>
          <cell r="B22" t="str">
            <v>Destocamento de árvores com diâmetro  &gt; 30 cm, com trator de  esteira</v>
          </cell>
          <cell r="C22" t="str">
            <v>und</v>
          </cell>
          <cell r="D22" t="str">
            <v>19,89</v>
          </cell>
        </row>
        <row r="23">
          <cell r="A23">
            <v>40171</v>
          </cell>
          <cell r="B23" t="str">
            <v>Destocamento de árvores com diâmetro de 15 a 30 cm, com trator de esteira</v>
          </cell>
          <cell r="C23" t="str">
            <v>und</v>
          </cell>
          <cell r="D23" t="str">
            <v>9,94</v>
          </cell>
        </row>
        <row r="24">
          <cell r="A24">
            <v>42225</v>
          </cell>
          <cell r="B24" t="str">
            <v>Escalonamento de taludes com escavadeira</v>
          </cell>
          <cell r="C24" t="str">
            <v>m³</v>
          </cell>
          <cell r="D24" t="str">
            <v>6,18</v>
          </cell>
        </row>
        <row r="25">
          <cell r="A25">
            <v>40178</v>
          </cell>
          <cell r="B25" t="str">
            <v>Escalonamento de taludes, com trator de esteiras</v>
          </cell>
          <cell r="C25" t="str">
            <v>m³</v>
          </cell>
          <cell r="D25" t="str">
            <v>5,43</v>
          </cell>
        </row>
        <row r="26">
          <cell r="A26">
            <v>40179</v>
          </cell>
          <cell r="B26" t="str">
            <v>Escavação, carga e transporte de material de 1ª cat. até 200 m com moto-escavo-transportador</v>
          </cell>
          <cell r="C26" t="str">
            <v>m³</v>
          </cell>
          <cell r="D26" t="str">
            <v>9,17</v>
          </cell>
        </row>
        <row r="27">
          <cell r="A27">
            <v>40184</v>
          </cell>
          <cell r="B27" t="str">
            <v>Escavação, carga e transporte de material de 1ª cat. 1000 a 1200 m com moto-escavo-transportador</v>
          </cell>
          <cell r="C27" t="str">
            <v>m³</v>
          </cell>
          <cell r="D27" t="str">
            <v>15,73</v>
          </cell>
        </row>
        <row r="28">
          <cell r="A28">
            <v>40180</v>
          </cell>
          <cell r="B28" t="str">
            <v>Escavação, carga e transporte de material de 1ª cat. 200 a 400 m com moto-escavo-transportador</v>
          </cell>
          <cell r="C28" t="str">
            <v>m³</v>
          </cell>
          <cell r="D28" t="str">
            <v>10,46</v>
          </cell>
        </row>
        <row r="29">
          <cell r="A29">
            <v>40181</v>
          </cell>
          <cell r="B29" t="str">
            <v>Escavação, carga e transporte de material de 1ª cat. 400 a 600 m com moto-escavo-transportador</v>
          </cell>
          <cell r="C29" t="str">
            <v>m³</v>
          </cell>
          <cell r="D29" t="str">
            <v>11,73</v>
          </cell>
        </row>
        <row r="30">
          <cell r="A30">
            <v>40182</v>
          </cell>
          <cell r="B30" t="str">
            <v>Escavação, carga e transporte de material de 1ª cat. 600 a 800 m com moto-escavo-transportador</v>
          </cell>
          <cell r="C30" t="str">
            <v>m³</v>
          </cell>
          <cell r="D30" t="str">
            <v>13,36</v>
          </cell>
        </row>
        <row r="31">
          <cell r="A31">
            <v>40183</v>
          </cell>
          <cell r="B31" t="str">
            <v>Escavação, carga e transporte de material de 1ª cat. 800 a 1000 m com moto-escavo-transportador</v>
          </cell>
          <cell r="C31" t="str">
            <v>m³</v>
          </cell>
          <cell r="D31" t="str">
            <v>14,13</v>
          </cell>
        </row>
        <row r="32">
          <cell r="A32">
            <v>40191</v>
          </cell>
          <cell r="B32" t="str">
            <v>Escavação, carga e transporte de material de 2ª cat. até 200 m com moto-escavo-transportador</v>
          </cell>
          <cell r="C32" t="str">
            <v>m³</v>
          </cell>
          <cell r="D32" t="str">
            <v>14,05</v>
          </cell>
        </row>
        <row r="33">
          <cell r="A33">
            <v>40196</v>
          </cell>
          <cell r="B33" t="str">
            <v>Escavação, carga e transporte de material de 2ª cat. 1000 a 1200 m com moto-escavo-transportador</v>
          </cell>
          <cell r="C33" t="str">
            <v>m³</v>
          </cell>
          <cell r="D33" t="str">
            <v>21,73</v>
          </cell>
        </row>
        <row r="34">
          <cell r="A34">
            <v>40192</v>
          </cell>
          <cell r="B34" t="str">
            <v>Escavação, carga e transporte de material de 2ª cat. 200 a 400 m com moto-escavo-transportador</v>
          </cell>
          <cell r="C34" t="str">
            <v>m³</v>
          </cell>
          <cell r="D34" t="str">
            <v>15,06</v>
          </cell>
        </row>
        <row r="35">
          <cell r="A35">
            <v>40193</v>
          </cell>
          <cell r="B35" t="str">
            <v>Escavação, carga e transporte de material de 2ª cat. 400 a 600 m com moto-escavo-transportador</v>
          </cell>
          <cell r="C35" t="str">
            <v>m³</v>
          </cell>
          <cell r="D35" t="str">
            <v>16,43</v>
          </cell>
        </row>
        <row r="36">
          <cell r="A36">
            <v>40194</v>
          </cell>
          <cell r="B36" t="str">
            <v>Escavação, carga e transporte de material de 2ª cat. 600 a 800 m com moto-escavo-transportador</v>
          </cell>
          <cell r="C36" t="str">
            <v>m³</v>
          </cell>
          <cell r="D36" t="str">
            <v>18,68</v>
          </cell>
        </row>
        <row r="37">
          <cell r="A37">
            <v>40195</v>
          </cell>
          <cell r="B37" t="str">
            <v>Escavação, carga e transporte de material de 2ª cat. 800 a 1000 m com moto-escavo-transportador</v>
          </cell>
          <cell r="C37" t="str">
            <v>m³</v>
          </cell>
          <cell r="D37" t="str">
            <v>19,91</v>
          </cell>
        </row>
        <row r="38">
          <cell r="A38">
            <v>40220</v>
          </cell>
          <cell r="B38" t="str">
            <v>Escavação e carga de material de  barreira (remoção)</v>
          </cell>
          <cell r="C38" t="str">
            <v>m³</v>
          </cell>
          <cell r="D38" t="str">
            <v>6,83</v>
          </cell>
        </row>
        <row r="39">
          <cell r="A39">
            <v>40230</v>
          </cell>
          <cell r="B39" t="str">
            <v>Escavação e carga de material de  1ª categoria com escavadeira</v>
          </cell>
          <cell r="C39" t="str">
            <v>m³</v>
          </cell>
          <cell r="D39" t="str">
            <v>2,59</v>
          </cell>
        </row>
        <row r="40">
          <cell r="A40">
            <v>40221</v>
          </cell>
          <cell r="B40" t="str">
            <v>Escavação e carga de material de  1ª categoria, com trator de esteira e pá carregadeira</v>
          </cell>
          <cell r="C40" t="str">
            <v>m³</v>
          </cell>
          <cell r="D40" t="str">
            <v>6,20</v>
          </cell>
        </row>
        <row r="41">
          <cell r="A41">
            <v>40231</v>
          </cell>
          <cell r="B41" t="str">
            <v>Escavação e carga de material de  2ª categoria com escavadeira</v>
          </cell>
          <cell r="C41" t="str">
            <v>m³</v>
          </cell>
          <cell r="D41" t="str">
            <v>3,83</v>
          </cell>
        </row>
        <row r="42">
          <cell r="A42">
            <v>40222</v>
          </cell>
          <cell r="B42" t="str">
            <v>Escavação e carga de material de  2ª categoria, com trator de esteira e pá carregadeira</v>
          </cell>
          <cell r="C42" t="str">
            <v>m³</v>
          </cell>
          <cell r="D42" t="str">
            <v>9,15</v>
          </cell>
        </row>
        <row r="43">
          <cell r="A43">
            <v>40216</v>
          </cell>
          <cell r="B43" t="str">
            <v>Escavação e carga de material de  3ª categoria (fogo controlado)</v>
          </cell>
          <cell r="C43" t="str">
            <v>m³</v>
          </cell>
          <cell r="D43" t="str">
            <v>73,12</v>
          </cell>
        </row>
        <row r="44">
          <cell r="A44">
            <v>40223</v>
          </cell>
          <cell r="B44" t="str">
            <v>Escavação e carga de material de  3ª categoria (H bancada &gt;1,0 m)</v>
          </cell>
          <cell r="C44" t="str">
            <v>m³</v>
          </cell>
          <cell r="D44" t="str">
            <v>30,81</v>
          </cell>
        </row>
        <row r="45">
          <cell r="A45">
            <v>43335</v>
          </cell>
          <cell r="B45" t="str">
            <v>Espalhamento / regularização / compactação de material em bota-fora</v>
          </cell>
          <cell r="C45" t="str">
            <v>m³</v>
          </cell>
          <cell r="D45" t="str">
            <v>2,05</v>
          </cell>
        </row>
        <row r="46">
          <cell r="A46">
            <v>42547</v>
          </cell>
          <cell r="B46" t="str">
            <v>Espalhamento de material de  1ª categoria com motoniveladora</v>
          </cell>
          <cell r="C46" t="str">
            <v>m³</v>
          </cell>
          <cell r="D46" t="str">
            <v>1,31</v>
          </cell>
        </row>
        <row r="47">
          <cell r="A47">
            <v>40177</v>
          </cell>
          <cell r="B47" t="str">
            <v>Espalhamento de material de  1ª categoria com trator de esteiras</v>
          </cell>
          <cell r="C47" t="str">
            <v>m³</v>
          </cell>
          <cell r="D47" t="str">
            <v>3,46</v>
          </cell>
        </row>
        <row r="48">
          <cell r="A48">
            <v>41056</v>
          </cell>
          <cell r="B48" t="str">
            <v>Forro de regularização sobre plataforma de enrocamento para tráfego de caminhões, inclusive fornecimento do pó de pedra e da pedra demão</v>
          </cell>
          <cell r="C48" t="str">
            <v>m³</v>
          </cell>
          <cell r="D48" t="str">
            <v>69,74</v>
          </cell>
        </row>
        <row r="49">
          <cell r="A49">
            <v>40218</v>
          </cell>
          <cell r="B49" t="str">
            <v>Fragmentação de rocha (fogacheamento)</v>
          </cell>
          <cell r="C49" t="str">
            <v>m³</v>
          </cell>
          <cell r="D49" t="str">
            <v>45,86</v>
          </cell>
        </row>
        <row r="50">
          <cell r="A50">
            <v>40170</v>
          </cell>
          <cell r="B50" t="str">
            <v>Limpeza de acostamento</v>
          </cell>
          <cell r="C50" t="str">
            <v>m²</v>
          </cell>
          <cell r="D50" t="str">
            <v>0,52</v>
          </cell>
        </row>
        <row r="51">
          <cell r="A51">
            <v>40167</v>
          </cell>
          <cell r="B51" t="str">
            <v>Limpeza, desmatamento e destocamento de árvores com diâmetro até 15 cm, com trator de esteira</v>
          </cell>
          <cell r="C51" t="str">
            <v>m²</v>
          </cell>
          <cell r="D51" t="str">
            <v>0,37</v>
          </cell>
        </row>
        <row r="52">
          <cell r="A52">
            <v>40168</v>
          </cell>
          <cell r="B52" t="str">
            <v>Limpeza, desmatamento e destocamento de jazida  com remoçao 15 cm solo orgânico</v>
          </cell>
          <cell r="C52" t="str">
            <v>m²</v>
          </cell>
          <cell r="D52" t="str">
            <v>1,75</v>
          </cell>
        </row>
        <row r="53">
          <cell r="A53">
            <v>40169</v>
          </cell>
          <cell r="B53" t="str">
            <v>Limpeza e desmatamento  em área alagada (pântano) com ferramentas manuais, inclusive moto serra</v>
          </cell>
          <cell r="C53" t="str">
            <v>m²</v>
          </cell>
          <cell r="D53" t="str">
            <v>6,68</v>
          </cell>
        </row>
        <row r="54">
          <cell r="A54">
            <v>40219</v>
          </cell>
          <cell r="B54" t="str">
            <v>Pré-fissuramento de  taludes de rocha</v>
          </cell>
          <cell r="C54" t="str">
            <v>m²</v>
          </cell>
          <cell r="D54" t="str">
            <v>24,32</v>
          </cell>
        </row>
        <row r="55">
          <cell r="A55">
            <v>41095</v>
          </cell>
          <cell r="B55" t="str">
            <v>Remoção de solos moles, incluindo carregamento mecânico com escavadeira hidráulica</v>
          </cell>
          <cell r="C55" t="str">
            <v>m³</v>
          </cell>
          <cell r="D55" t="str">
            <v>18,93</v>
          </cell>
        </row>
        <row r="56">
          <cell r="A56">
            <v>43352</v>
          </cell>
          <cell r="B56" t="str">
            <v>Roçada manual com roçadeira costal, ferramentas manuais, inclusive limpeza e remoção com retroescavadeira</v>
          </cell>
          <cell r="C56" t="str">
            <v>m²</v>
          </cell>
          <cell r="D56" t="str">
            <v>0,44</v>
          </cell>
        </row>
        <row r="57">
          <cell r="A57">
            <v>43338</v>
          </cell>
          <cell r="B57" t="str">
            <v>Roçada manual com roçadeira costal, ferramentas manuais, inclusive limpeza manual</v>
          </cell>
          <cell r="C57" t="str">
            <v>m²</v>
          </cell>
          <cell r="D57" t="str">
            <v>0,36</v>
          </cell>
        </row>
        <row r="58">
          <cell r="A58">
            <v>40166</v>
          </cell>
          <cell r="B58" t="str">
            <v>Roçada mecânica</v>
          </cell>
          <cell r="C58" t="str">
            <v>m²</v>
          </cell>
          <cell r="D58" t="str">
            <v>0,13</v>
          </cell>
        </row>
        <row r="59">
          <cell r="A59">
            <v>41326</v>
          </cell>
          <cell r="B59" t="str">
            <v>Transporte horizontal com trator de  lâmina de material de 1ª cat. DMTaté 50m</v>
          </cell>
          <cell r="C59" t="str">
            <v>m³</v>
          </cell>
          <cell r="D59" t="str">
            <v>4,15</v>
          </cell>
        </row>
        <row r="60">
          <cell r="A60">
            <v>40801</v>
          </cell>
          <cell r="B60" t="str">
            <v>Base com mistura de argila, areia e escória de  aciaria, 30%,30%,40%, inclusive fornecim. transp.areia e escória, exclusive fornecim. transp. da argila</v>
          </cell>
          <cell r="C60" t="str">
            <v>m³</v>
          </cell>
          <cell r="D60" t="str">
            <v>74,91</v>
          </cell>
          <cell r="E60" t="str">
            <v>*</v>
          </cell>
        </row>
        <row r="61">
          <cell r="A61">
            <v>40799</v>
          </cell>
          <cell r="B61" t="str">
            <v>Base com mistura de argila, areia e escória de  aciaria, 50%,20%,30%, inclusive fornecim.e transp. areia e escória, exclusive  fornecim. e transp.argila</v>
          </cell>
          <cell r="C61" t="str">
            <v>m³</v>
          </cell>
          <cell r="D61" t="str">
            <v>59,06</v>
          </cell>
          <cell r="E61" t="str">
            <v>*</v>
          </cell>
        </row>
        <row r="62">
          <cell r="A62">
            <v>40793</v>
          </cell>
          <cell r="B62" t="str">
            <v>Base com mistura de argila 30%, pó de pedra 30% e brita 40%, inclusive fornecimento e transporte do pó de pedra e da  brita</v>
          </cell>
          <cell r="C62" t="str">
            <v>m³</v>
          </cell>
          <cell r="D62" t="str">
            <v>73,80</v>
          </cell>
          <cell r="E62" t="str">
            <v>*</v>
          </cell>
        </row>
        <row r="63">
          <cell r="A63">
            <v>40797</v>
          </cell>
          <cell r="B63" t="str">
            <v>Base com mistura de argila 70% e escória de  aciaria 30%, inclusive fornecim. e transporte da escória, exclusive fornecimento e transporte da argila</v>
          </cell>
          <cell r="C63" t="str">
            <v>m³</v>
          </cell>
          <cell r="D63" t="str">
            <v>37,44</v>
          </cell>
          <cell r="E63" t="str">
            <v>*</v>
          </cell>
        </row>
        <row r="64">
          <cell r="A64">
            <v>41157</v>
          </cell>
          <cell r="B64" t="str">
            <v>Base com mistura de Saibro, Argila e Brita, 45%, 15% e 40%, exclusive transporte</v>
          </cell>
          <cell r="C64" t="str">
            <v>m³</v>
          </cell>
          <cell r="D64" t="str">
            <v>43,97</v>
          </cell>
        </row>
        <row r="65">
          <cell r="A65">
            <v>40795</v>
          </cell>
          <cell r="B65" t="str">
            <v>Base com mistura de solo 80% e areia 20%, inclusive transporte da areia</v>
          </cell>
          <cell r="C65" t="str">
            <v>m³</v>
          </cell>
          <cell r="D65" t="str">
            <v>35,89</v>
          </cell>
          <cell r="E65" t="str">
            <v>*</v>
          </cell>
        </row>
        <row r="66">
          <cell r="A66">
            <v>40787</v>
          </cell>
          <cell r="B66" t="str">
            <v>Base de brita graduada, inclusive fornecimento e transporte da brita</v>
          </cell>
          <cell r="C66" t="str">
            <v>m³</v>
          </cell>
          <cell r="D66" t="str">
            <v>95,49</v>
          </cell>
          <cell r="E66" t="str">
            <v>*</v>
          </cell>
        </row>
        <row r="67">
          <cell r="A67">
            <v>40812</v>
          </cell>
          <cell r="B67" t="str">
            <v>Base de brita graduada, inclusive fornecimento, exclusive transporte da brita</v>
          </cell>
          <cell r="C67" t="str">
            <v>m³</v>
          </cell>
          <cell r="D67" t="str">
            <v>95,49</v>
          </cell>
        </row>
        <row r="68">
          <cell r="A68">
            <v>42673</v>
          </cell>
          <cell r="B68" t="str">
            <v>Base de brita 1, inclusive fornecimento, exclusive transporte da brita</v>
          </cell>
          <cell r="C68" t="str">
            <v>m³</v>
          </cell>
          <cell r="D68" t="str">
            <v>97,31</v>
          </cell>
        </row>
        <row r="69">
          <cell r="A69">
            <v>40803</v>
          </cell>
          <cell r="B69" t="str">
            <v>Base de escória de aciaria, inclusive fornecimento e transporte da escória</v>
          </cell>
          <cell r="C69" t="str">
            <v>m³</v>
          </cell>
          <cell r="D69" t="str">
            <v>77,06</v>
          </cell>
          <cell r="E69" t="str">
            <v>*</v>
          </cell>
        </row>
        <row r="70">
          <cell r="A70">
            <v>41406</v>
          </cell>
          <cell r="B70" t="str">
            <v>Base de escória/argila na proporção 80:20, inclusive aquisição e transporte da escória, exclusive argila</v>
          </cell>
          <cell r="C70" t="str">
            <v>m³</v>
          </cell>
          <cell r="D70" t="str">
            <v>66,21</v>
          </cell>
          <cell r="E70" t="str">
            <v>*</v>
          </cell>
        </row>
        <row r="71">
          <cell r="A71">
            <v>41100</v>
          </cell>
          <cell r="B71" t="str">
            <v>Base de escória/solo na proporção 75:25, inclusive fornecimento da escória, exceto fornecimento do solo e transporte do solo e escória</v>
          </cell>
          <cell r="C71" t="str">
            <v>m³</v>
          </cell>
          <cell r="D71" t="str">
            <v>63,34</v>
          </cell>
        </row>
        <row r="72">
          <cell r="A72">
            <v>40979</v>
          </cell>
          <cell r="B72" t="str">
            <v>Base de solo brita, 20% em peso, inclusive fornecim. da brita, exclusive transporte da brita e do solo (100% P.IM)</v>
          </cell>
          <cell r="C72" t="str">
            <v>m³</v>
          </cell>
          <cell r="D72" t="str">
            <v>39,52</v>
          </cell>
        </row>
        <row r="73">
          <cell r="A73">
            <v>40815</v>
          </cell>
          <cell r="B73" t="str">
            <v>Base de solo brita, 40% em peso, inclusive fornecimento, exclusive transporte da brita</v>
          </cell>
          <cell r="C73" t="str">
            <v>m³</v>
          </cell>
          <cell r="D73" t="str">
            <v>52,02</v>
          </cell>
        </row>
        <row r="74">
          <cell r="A74">
            <v>40809</v>
          </cell>
          <cell r="B74" t="str">
            <v>Base de solo brita, 50% em peso, inclusive fornecimento, exclusive transporte da brita</v>
          </cell>
          <cell r="C74" t="str">
            <v>m³</v>
          </cell>
          <cell r="D74" t="str">
            <v>60,50</v>
          </cell>
        </row>
        <row r="75">
          <cell r="A75">
            <v>40810</v>
          </cell>
          <cell r="B75" t="str">
            <v>Base de solo brita, 70% em peso, inclusive fornecimento, exclusive transporte da brita</v>
          </cell>
          <cell r="C75" t="str">
            <v>m³</v>
          </cell>
          <cell r="D75" t="str">
            <v>77,55</v>
          </cell>
        </row>
        <row r="76">
          <cell r="A76">
            <v>41097</v>
          </cell>
          <cell r="B76" t="str">
            <v>Base de solo brita, 80% em peso, inclusive fornecimento e transporte da brita</v>
          </cell>
          <cell r="C76" t="str">
            <v>m³</v>
          </cell>
          <cell r="D76" t="str">
            <v>87,86</v>
          </cell>
          <cell r="E76" t="str">
            <v>*</v>
          </cell>
        </row>
        <row r="77">
          <cell r="A77">
            <v>41364</v>
          </cell>
          <cell r="B77" t="str">
            <v>Base estabilizada granulométricamente. com mistura de escória de aciaria 80% e argila exceto fornecimento da argila e transporte da argila e escória</v>
          </cell>
          <cell r="C77" t="str">
            <v>m³</v>
          </cell>
          <cell r="D77" t="str">
            <v>66,21</v>
          </cell>
        </row>
        <row r="78">
          <cell r="A78">
            <v>40777</v>
          </cell>
          <cell r="B78" t="str">
            <v>Base solo brita, 20% em peso, inclusive fornecimento e transporte da brita</v>
          </cell>
          <cell r="C78" t="str">
            <v>m³</v>
          </cell>
          <cell r="D78" t="str">
            <v>35,01</v>
          </cell>
          <cell r="E78" t="str">
            <v>*</v>
          </cell>
        </row>
        <row r="79">
          <cell r="A79">
            <v>40779</v>
          </cell>
          <cell r="B79" t="str">
            <v>Base solo brita, 30% em peso, inclusive fornecimento e  transporte da brita</v>
          </cell>
          <cell r="C79" t="str">
            <v>m³</v>
          </cell>
          <cell r="D79" t="str">
            <v>41,62</v>
          </cell>
          <cell r="E79" t="str">
            <v>*</v>
          </cell>
        </row>
        <row r="80">
          <cell r="A80">
            <v>40781</v>
          </cell>
          <cell r="B80" t="str">
            <v>Base solo brita, 50% em peso, inclusive fornecimento e transporte da brita</v>
          </cell>
          <cell r="C80" t="str">
            <v>m³</v>
          </cell>
          <cell r="D80" t="str">
            <v>60,50</v>
          </cell>
          <cell r="E80" t="str">
            <v>*</v>
          </cell>
        </row>
        <row r="81">
          <cell r="A81">
            <v>40783</v>
          </cell>
          <cell r="B81" t="str">
            <v>Base solo brita, 70% em peso, inclusive fornecimento e transporte da brita</v>
          </cell>
          <cell r="C81" t="str">
            <v>m³</v>
          </cell>
          <cell r="D81" t="str">
            <v>77,55</v>
          </cell>
          <cell r="E81" t="str">
            <v>*</v>
          </cell>
        </row>
        <row r="82">
          <cell r="A82">
            <v>41366</v>
          </cell>
          <cell r="B82" t="str">
            <v>Base solo brita, 80% em peso, inclusive fornecimento, exclusive transporte da brita</v>
          </cell>
          <cell r="C82" t="str">
            <v>m³</v>
          </cell>
          <cell r="D82" t="str">
            <v>87,86</v>
          </cell>
        </row>
        <row r="83">
          <cell r="A83">
            <v>40834</v>
          </cell>
          <cell r="B83" t="str">
            <v>Capa selante (emulsão e areia) exclusive fornecimento e transporte comercial da emulsão, inclusive transporte da areia</v>
          </cell>
          <cell r="C83" t="str">
            <v>m²</v>
          </cell>
          <cell r="D83" t="str">
            <v>1,44</v>
          </cell>
          <cell r="E83" t="str">
            <v>*</v>
          </cell>
        </row>
        <row r="84">
          <cell r="A84">
            <v>40835</v>
          </cell>
          <cell r="B84" t="str">
            <v>Capa selante (emulsão e areia) inclusive fornecimento e transporte comercial da emulsão</v>
          </cell>
          <cell r="C84" t="str">
            <v>m²</v>
          </cell>
          <cell r="D84" t="str">
            <v>2,00</v>
          </cell>
          <cell r="E84" t="str">
            <v>*</v>
          </cell>
        </row>
        <row r="85">
          <cell r="A85">
            <v>40841</v>
          </cell>
          <cell r="B85" t="str">
            <v>CBUQ (camada pronta - binder) exclusive fornecimento e transportes do CAP e massa,  inclusive fornecimento e transporte da brita e pó de pedra</v>
          </cell>
          <cell r="C85" t="str">
            <v>t</v>
          </cell>
          <cell r="D85" t="str">
            <v>88,63</v>
          </cell>
          <cell r="E85" t="str">
            <v>*</v>
          </cell>
        </row>
        <row r="86">
          <cell r="A86">
            <v>40842</v>
          </cell>
          <cell r="B86" t="str">
            <v>CBUQ (camada pronta - binder) inclusive fornecimento e transporte comercial do CAP, exclusive transporte da massa</v>
          </cell>
          <cell r="C86" t="str">
            <v>t</v>
          </cell>
          <cell r="D86" t="str">
            <v>181,08</v>
          </cell>
          <cell r="E86" t="str">
            <v>*</v>
          </cell>
        </row>
        <row r="87">
          <cell r="A87">
            <v>40843</v>
          </cell>
          <cell r="B87" t="str">
            <v>CBUQ (camada pronta - capa) exclusive fornecimento e transportes do CAP e massa</v>
          </cell>
          <cell r="C87" t="str">
            <v>t</v>
          </cell>
          <cell r="D87" t="str">
            <v>91,85</v>
          </cell>
          <cell r="E87" t="str">
            <v>*</v>
          </cell>
        </row>
        <row r="88">
          <cell r="A88">
            <v>40844</v>
          </cell>
          <cell r="B88" t="str">
            <v>CBUQ (camada pronta - capa) inclusive fornecimento e transporte comercial do CAP, exclusive transporte da massa</v>
          </cell>
          <cell r="C88" t="str">
            <v>t</v>
          </cell>
          <cell r="D88" t="str">
            <v>192,01</v>
          </cell>
          <cell r="E88" t="str">
            <v>*</v>
          </cell>
        </row>
        <row r="89">
          <cell r="A89">
            <v>41112</v>
          </cell>
          <cell r="B89" t="str">
            <v>CBUQ (camada pronta Faixa "B" para revestimento) exclusive fornecimento do CAP e transp. de  todos os materiais</v>
          </cell>
          <cell r="C89" t="str">
            <v>t</v>
          </cell>
          <cell r="D89" t="str">
            <v>86,93</v>
          </cell>
        </row>
        <row r="90">
          <cell r="A90">
            <v>43342</v>
          </cell>
          <cell r="B90" t="str">
            <v>CBUQ (camada pronta-faixa "C") , exclusive fornecimento do CAP e transporte de todos os materiais (traço padrão areia e brita)</v>
          </cell>
          <cell r="C90" t="str">
            <v>t</v>
          </cell>
          <cell r="D90" t="str">
            <v>93,30</v>
          </cell>
        </row>
        <row r="91">
          <cell r="A91">
            <v>40878</v>
          </cell>
          <cell r="B91" t="str">
            <v>CBUQ (camada pronta-faixa"C") exclusive fornecimento.do CAP e transporte de todos os materiais</v>
          </cell>
          <cell r="C91" t="str">
            <v>t</v>
          </cell>
          <cell r="D91" t="str">
            <v>92,35</v>
          </cell>
        </row>
        <row r="92">
          <cell r="A92">
            <v>40845</v>
          </cell>
          <cell r="B92" t="str">
            <v>CBUQ (massa asfáltica) exclusive fornecimento e transporte comercial do CAP</v>
          </cell>
          <cell r="C92" t="str">
            <v>t</v>
          </cell>
          <cell r="D92" t="str">
            <v>72,75</v>
          </cell>
          <cell r="E92" t="str">
            <v>*</v>
          </cell>
        </row>
        <row r="93">
          <cell r="A93">
            <v>40846</v>
          </cell>
          <cell r="B93" t="str">
            <v>CBUQ (massa asfáltica) inclusive fornecimento e transporte comercial do CAP</v>
          </cell>
          <cell r="C93" t="str">
            <v>t</v>
          </cell>
          <cell r="D93" t="str">
            <v>172,91</v>
          </cell>
          <cell r="E93" t="str">
            <v>*</v>
          </cell>
        </row>
        <row r="94">
          <cell r="A94">
            <v>40879</v>
          </cell>
          <cell r="B94" t="str">
            <v>CBUQ (massa asfáltica-faixa"C") exclusive fornecimento CAP e transporte de todos os materiais</v>
          </cell>
          <cell r="C94" t="str">
            <v>t</v>
          </cell>
          <cell r="D94" t="str">
            <v>73,26</v>
          </cell>
        </row>
        <row r="95">
          <cell r="A95">
            <v>40877</v>
          </cell>
          <cell r="B95" t="str">
            <v>CBUQ (massa fina - faixa"D") exclusive fornecimento do CAP e transp.de todos os materiais</v>
          </cell>
          <cell r="C95" t="str">
            <v>t</v>
          </cell>
          <cell r="D95" t="str">
            <v>91,99</v>
          </cell>
        </row>
        <row r="96">
          <cell r="A96">
            <v>43341</v>
          </cell>
          <cell r="B96" t="str">
            <v>CBUQ (massa fina-faixa"D"), exclusive fornecimento do CAP e transporte de todos os materiais (traço padrão areia e brita)</v>
          </cell>
          <cell r="C96" t="str">
            <v>t</v>
          </cell>
          <cell r="D96" t="str">
            <v>93,30</v>
          </cell>
        </row>
        <row r="97">
          <cell r="A97">
            <v>40867</v>
          </cell>
          <cell r="B97" t="str">
            <v>Demolição e remoção de pavimento  asfáltico</v>
          </cell>
          <cell r="C97" t="str">
            <v>m²</v>
          </cell>
          <cell r="D97" t="str">
            <v>2,07</v>
          </cell>
        </row>
        <row r="98">
          <cell r="A98">
            <v>40763</v>
          </cell>
          <cell r="B98" t="str">
            <v>Escarificação de base H -&gt; 0,10m e capa asfáltica</v>
          </cell>
          <cell r="C98" t="str">
            <v>m²</v>
          </cell>
          <cell r="D98" t="str">
            <v>0,66</v>
          </cell>
        </row>
        <row r="99">
          <cell r="A99">
            <v>40765</v>
          </cell>
          <cell r="B99" t="str">
            <v>Escarificação e compactação de base (100% P.I.) H-&gt;0,20m</v>
          </cell>
          <cell r="C99" t="str">
            <v>m²</v>
          </cell>
          <cell r="D99" t="str">
            <v>4,75</v>
          </cell>
        </row>
        <row r="100">
          <cell r="A100">
            <v>40757</v>
          </cell>
          <cell r="B100" t="str">
            <v>Estabilização granulométrica de solo s/ mistura 100% P.I.</v>
          </cell>
          <cell r="C100" t="str">
            <v>m³</v>
          </cell>
          <cell r="D100" t="str">
            <v>14,50</v>
          </cell>
        </row>
        <row r="101">
          <cell r="A101">
            <v>40758</v>
          </cell>
          <cell r="B101" t="str">
            <v>Estabilização granulométrica de solo s/ mistura 100% P.M.</v>
          </cell>
          <cell r="C101" t="str">
            <v>m³</v>
          </cell>
          <cell r="D101" t="str">
            <v>15,63</v>
          </cell>
        </row>
        <row r="102">
          <cell r="A102">
            <v>40761</v>
          </cell>
          <cell r="B102" t="str">
            <v>Estabilização granulométrica de solos c/ mistura de areia na pista 100% P.M. (80%, 20%) exclusive transporte</v>
          </cell>
          <cell r="C102" t="str">
            <v>m³</v>
          </cell>
          <cell r="D102" t="str">
            <v>36,26</v>
          </cell>
        </row>
        <row r="103">
          <cell r="A103">
            <v>40759</v>
          </cell>
          <cell r="B103" t="str">
            <v>Estabilização granulométrica de solos c/ mistura na pista 100 % P.I.</v>
          </cell>
          <cell r="C103" t="str">
            <v>m³</v>
          </cell>
          <cell r="D103" t="str">
            <v>15,94</v>
          </cell>
        </row>
        <row r="104">
          <cell r="A104">
            <v>40760</v>
          </cell>
          <cell r="B104" t="str">
            <v>Estabilização granulométrica de solos c/ mistura na pista 100%  P.M.</v>
          </cell>
          <cell r="C104" t="str">
            <v>m³</v>
          </cell>
          <cell r="D104" t="str">
            <v>16,39</v>
          </cell>
        </row>
        <row r="105">
          <cell r="A105">
            <v>41069</v>
          </cell>
          <cell r="B105" t="str">
            <v>Fresagem de pavimento asfáltico a frio, esp. até 15cm, exclusive transporte de materiais</v>
          </cell>
          <cell r="C105" t="str">
            <v>m²</v>
          </cell>
          <cell r="D105" t="str">
            <v>7,18</v>
          </cell>
        </row>
        <row r="106">
          <cell r="A106">
            <v>40985</v>
          </cell>
          <cell r="B106" t="str">
            <v>Fresagem de pavimento asfáltico a frio, esp-&gt;5cm, exclusive  transporte de materiais</v>
          </cell>
          <cell r="C106" t="str">
            <v>m²</v>
          </cell>
          <cell r="D106" t="str">
            <v>6,22</v>
          </cell>
        </row>
        <row r="107">
          <cell r="A107">
            <v>40868</v>
          </cell>
          <cell r="B107" t="str">
            <v>Fresagem de pavimento asfáltico a frio, esp.-&gt;5cm inclusive transporte do material</v>
          </cell>
          <cell r="C107" t="str">
            <v>m²</v>
          </cell>
          <cell r="D107" t="str">
            <v>9,66</v>
          </cell>
        </row>
        <row r="108">
          <cell r="A108">
            <v>40816</v>
          </cell>
          <cell r="B108" t="str">
            <v>Imprimação exclusive fornecimento e transporte comercial do material betuminoso</v>
          </cell>
          <cell r="C108" t="str">
            <v>m²</v>
          </cell>
          <cell r="D108" t="str">
            <v>0,65</v>
          </cell>
        </row>
        <row r="109">
          <cell r="A109">
            <v>40817</v>
          </cell>
          <cell r="B109" t="str">
            <v>Imprimação inclusive fornecimento e transporte comercial do material betuminoso</v>
          </cell>
          <cell r="C109" t="str">
            <v>m²</v>
          </cell>
          <cell r="D109" t="str">
            <v>3,26</v>
          </cell>
          <cell r="E109" t="str">
            <v>*</v>
          </cell>
        </row>
        <row r="110">
          <cell r="A110">
            <v>40850</v>
          </cell>
          <cell r="B110" t="str">
            <v>Lama asfáltica (faixa I - ISSA) exclusive  fornecimento e transporte comercial da emulsão</v>
          </cell>
          <cell r="C110" t="str">
            <v>m²</v>
          </cell>
          <cell r="D110" t="str">
            <v>1,23</v>
          </cell>
          <cell r="E110" t="str">
            <v>*</v>
          </cell>
        </row>
        <row r="111">
          <cell r="A111">
            <v>40851</v>
          </cell>
          <cell r="B111" t="str">
            <v>Lama asfáltica (faixa I - ISSA) inclusive fornecimento e transporte comercial da emulsão</v>
          </cell>
          <cell r="C111" t="str">
            <v>m²</v>
          </cell>
          <cell r="D111" t="str">
            <v>2,25</v>
          </cell>
          <cell r="E111" t="str">
            <v>*</v>
          </cell>
        </row>
        <row r="112">
          <cell r="A112">
            <v>40852</v>
          </cell>
          <cell r="B112" t="str">
            <v>Lama asfáltica (faixa II - ISSA)  exclusive fornecimento e transporte comercial da emulsão</v>
          </cell>
          <cell r="C112" t="str">
            <v>m²</v>
          </cell>
          <cell r="D112" t="str">
            <v>1,34</v>
          </cell>
          <cell r="E112" t="str">
            <v>*</v>
          </cell>
        </row>
        <row r="113">
          <cell r="A113">
            <v>40853</v>
          </cell>
          <cell r="B113" t="str">
            <v>Lama asfáltica (faixa II - ISSA)  inclusive fornecimento e transporte comercial da emulsão</v>
          </cell>
          <cell r="C113" t="str">
            <v>m²</v>
          </cell>
          <cell r="D113" t="str">
            <v>2,96</v>
          </cell>
          <cell r="E113" t="str">
            <v>*</v>
          </cell>
        </row>
        <row r="114">
          <cell r="A114">
            <v>40854</v>
          </cell>
          <cell r="B114" t="str">
            <v>Lama asfáltica (faixa III - ISSA) exclusive fornecimento e transporte comercial da emulsão</v>
          </cell>
          <cell r="C114" t="str">
            <v>m²</v>
          </cell>
          <cell r="D114" t="str">
            <v>1,43</v>
          </cell>
          <cell r="E114" t="str">
            <v>*</v>
          </cell>
        </row>
        <row r="115">
          <cell r="A115">
            <v>40855</v>
          </cell>
          <cell r="B115" t="str">
            <v>Lama asfáltica (faixa III - ISSA) inclusive fornecimento e transporte comercial da emulsão</v>
          </cell>
          <cell r="C115" t="str">
            <v>m²</v>
          </cell>
          <cell r="D115" t="str">
            <v>3,78</v>
          </cell>
          <cell r="E115" t="str">
            <v>*</v>
          </cell>
        </row>
        <row r="116">
          <cell r="A116">
            <v>40856</v>
          </cell>
          <cell r="B116" t="str">
            <v>Lama asfáltica (faixa IV - ISSA) exclusive fornecimento e transporte comercial da emulsão</v>
          </cell>
          <cell r="C116" t="str">
            <v>m²</v>
          </cell>
          <cell r="D116" t="str">
            <v>1,72</v>
          </cell>
          <cell r="E116" t="str">
            <v>*</v>
          </cell>
        </row>
        <row r="117">
          <cell r="A117">
            <v>40857</v>
          </cell>
          <cell r="B117" t="str">
            <v>Lama asfáltica (faixa IV - ISSA) inclusive fornecimento e transporte comercial da emulsão</v>
          </cell>
          <cell r="C117" t="str">
            <v>m²</v>
          </cell>
          <cell r="D117" t="str">
            <v>4,95</v>
          </cell>
          <cell r="E117" t="str">
            <v>*</v>
          </cell>
        </row>
        <row r="118">
          <cell r="A118">
            <v>40894</v>
          </cell>
          <cell r="B118" t="str">
            <v>Meio fio (assentamento), inclusive caiação</v>
          </cell>
          <cell r="C118" t="str">
            <v>m</v>
          </cell>
          <cell r="D118" t="str">
            <v>24,25</v>
          </cell>
        </row>
        <row r="119">
          <cell r="A119">
            <v>40895</v>
          </cell>
          <cell r="B119" t="str">
            <v>Meio fio (remoção e reassentamento),  inclusive caiação</v>
          </cell>
          <cell r="C119" t="str">
            <v>m</v>
          </cell>
          <cell r="D119" t="str">
            <v>42,80</v>
          </cell>
        </row>
        <row r="120">
          <cell r="A120">
            <v>40869</v>
          </cell>
          <cell r="B120" t="str">
            <v>Micro revestimento asfáltico à frio exclusive fornecimento e transporte comercial do material betuminoso</v>
          </cell>
          <cell r="C120" t="str">
            <v>m²</v>
          </cell>
          <cell r="D120" t="str">
            <v>4,41</v>
          </cell>
          <cell r="E120" t="str">
            <v>*</v>
          </cell>
        </row>
        <row r="121">
          <cell r="A121">
            <v>40881</v>
          </cell>
          <cell r="B121" t="str">
            <v>Micro revestimento asfáltico à frio exclusive fornecimento emulsão e transp. de todos os materiais</v>
          </cell>
          <cell r="C121" t="str">
            <v>m²</v>
          </cell>
          <cell r="D121" t="str">
            <v>4,41</v>
          </cell>
        </row>
        <row r="122">
          <cell r="A122">
            <v>40870</v>
          </cell>
          <cell r="B122" t="str">
            <v>Micro revestimento asfáltico à frio inclusive fornecimento e transporte comercial do material betuminoso</v>
          </cell>
          <cell r="C122" t="str">
            <v>m²</v>
          </cell>
          <cell r="D122" t="str">
            <v>9,05</v>
          </cell>
          <cell r="E122" t="str">
            <v>*</v>
          </cell>
        </row>
        <row r="123">
          <cell r="A123">
            <v>40860</v>
          </cell>
          <cell r="B123" t="str">
            <v>Obturação de buracos c/ CBUQ exclusive fornecimento e transporte comercial dos materiais betuminosos</v>
          </cell>
          <cell r="C123" t="str">
            <v>m²</v>
          </cell>
          <cell r="D123" t="str">
            <v>35,35</v>
          </cell>
          <cell r="E123" t="str">
            <v>*</v>
          </cell>
        </row>
        <row r="124">
          <cell r="A124">
            <v>40864</v>
          </cell>
          <cell r="B124" t="str">
            <v>Obturação de buracos c/ CBUQ exclusive fornecimento e transporte dos materiais betuminosos</v>
          </cell>
          <cell r="C124" t="str">
            <v>t</v>
          </cell>
          <cell r="D124" t="str">
            <v>362,98</v>
          </cell>
          <cell r="E124" t="str">
            <v>*</v>
          </cell>
        </row>
        <row r="125">
          <cell r="A125">
            <v>40861</v>
          </cell>
          <cell r="B125" t="str">
            <v>Obturação de buracos c/ CBUQ inclusive fornecimento e transporte comercial dos materiais betuminosos</v>
          </cell>
          <cell r="C125" t="str">
            <v>m²</v>
          </cell>
          <cell r="D125" t="str">
            <v>48,45</v>
          </cell>
          <cell r="E125" t="str">
            <v>*</v>
          </cell>
        </row>
        <row r="126">
          <cell r="A126">
            <v>40865</v>
          </cell>
          <cell r="B126" t="str">
            <v>Obturação de buracos c/ CBUQ inclusive fornecimento e transporte dos materiais betuminosos</v>
          </cell>
          <cell r="C126" t="str">
            <v>t</v>
          </cell>
          <cell r="D126" t="str">
            <v>477,26</v>
          </cell>
          <cell r="E126" t="str">
            <v>*</v>
          </cell>
        </row>
        <row r="127">
          <cell r="A127">
            <v>40880</v>
          </cell>
          <cell r="B127" t="str">
            <v>Obturação de buracos c/ CBUQ-faixa "C", exclusive forn.do CAP e transporte de todos os materiais</v>
          </cell>
          <cell r="C127" t="str">
            <v>m²</v>
          </cell>
          <cell r="D127" t="str">
            <v>38,65</v>
          </cell>
        </row>
        <row r="128">
          <cell r="A128">
            <v>40858</v>
          </cell>
          <cell r="B128" t="str">
            <v>Obturação de buracos c/ PMF exclusive fornecimento e transporte comercial da emulsão</v>
          </cell>
          <cell r="C128" t="str">
            <v>m²</v>
          </cell>
          <cell r="D128" t="str">
            <v>32,42</v>
          </cell>
          <cell r="E128" t="str">
            <v>*</v>
          </cell>
        </row>
        <row r="129">
          <cell r="A129">
            <v>40862</v>
          </cell>
          <cell r="B129" t="str">
            <v>Obturação de buracos c/ PMF exclusive fornecimento e transporte dos materiais betuminosos</v>
          </cell>
          <cell r="C129" t="str">
            <v>t</v>
          </cell>
          <cell r="D129" t="str">
            <v>332,39</v>
          </cell>
          <cell r="E129" t="str">
            <v>*</v>
          </cell>
        </row>
        <row r="130">
          <cell r="A130">
            <v>40859</v>
          </cell>
          <cell r="B130" t="str">
            <v>Obturação de buracos c/ PMF inclusive fornecimento e transporte comercial da emulsão</v>
          </cell>
          <cell r="C130" t="str">
            <v>m²</v>
          </cell>
          <cell r="D130" t="str">
            <v>43,18</v>
          </cell>
          <cell r="E130" t="str">
            <v>*</v>
          </cell>
        </row>
        <row r="131">
          <cell r="A131">
            <v>40863</v>
          </cell>
          <cell r="B131" t="str">
            <v>Obturação de buracos c/ PMF inclusive fornecimento e transporte dos materiais betuminosos</v>
          </cell>
          <cell r="C131" t="str">
            <v>t</v>
          </cell>
          <cell r="D131" t="str">
            <v>443,48</v>
          </cell>
          <cell r="E131" t="str">
            <v>*</v>
          </cell>
        </row>
        <row r="132">
          <cell r="A132">
            <v>40883</v>
          </cell>
          <cell r="B132" t="str">
            <v>Pavimentação com blocos de concreto  (35 MPa), esp.-&gt; 06 cm, sobre colchão areia esp.-&gt; 5 cm,  inclusive fornecimento e transporte dos blocos e areia</v>
          </cell>
          <cell r="C132" t="str">
            <v>m²</v>
          </cell>
          <cell r="D132" t="str">
            <v>62,10</v>
          </cell>
          <cell r="E132" t="str">
            <v>*</v>
          </cell>
        </row>
        <row r="133">
          <cell r="A133">
            <v>40885</v>
          </cell>
          <cell r="B133" t="str">
            <v>Pavimentação com blocos de concreto (35 MPa), esp. -&gt; 10 cm, sobre colchão areia esp.-&gt; 5cm, inclusive fornecimento e transporte dos blocos e areia</v>
          </cell>
          <cell r="C133" t="str">
            <v>m²</v>
          </cell>
          <cell r="D133" t="str">
            <v>84,99</v>
          </cell>
          <cell r="E133" t="str">
            <v>*</v>
          </cell>
        </row>
        <row r="134">
          <cell r="A134">
            <v>40897</v>
          </cell>
          <cell r="B134" t="str">
            <v>Pavimentação com blocos de concreto (35 MPa), esp.-&gt; 06cm, sobre colchão areia esp.-&gt;5cm, inclusive fornecim. do bloco e areia, exclus. transp.materiais</v>
          </cell>
          <cell r="C134" t="str">
            <v>m²</v>
          </cell>
          <cell r="D134" t="str">
            <v>62,10</v>
          </cell>
        </row>
        <row r="135">
          <cell r="A135">
            <v>40884</v>
          </cell>
          <cell r="B135" t="str">
            <v>Pavimentação com blocos de concreto (35 MPa), esp.-&gt; 08 cm, colchão areia esp.-&gt; 5cm, inclusive fornecimento e transporte dos blocos e areia</v>
          </cell>
          <cell r="C135" t="str">
            <v>m²</v>
          </cell>
          <cell r="D135" t="str">
            <v>68,44</v>
          </cell>
          <cell r="E135" t="str">
            <v>*</v>
          </cell>
        </row>
        <row r="136">
          <cell r="A136">
            <v>40898</v>
          </cell>
          <cell r="B136" t="str">
            <v>Pavimentação com blocos de concreto (35 MPa) esp.-&gt;08 cm,colchão areia esp.-&gt;5cm, inclusive fornecim. do bloco e areia, exclusive transp. blocos e areia</v>
          </cell>
          <cell r="C136" t="str">
            <v>m²</v>
          </cell>
          <cell r="D136" t="str">
            <v>68,44</v>
          </cell>
        </row>
        <row r="137">
          <cell r="A137">
            <v>40896</v>
          </cell>
          <cell r="B137" t="str">
            <v>Pavimentação com blocos de concreto (35MPa), esp.-&gt;10 cm, sobre colchão de areia esp.-&gt;5cm, inclusive fornecim.  do bloco e areia , exclusive transportes</v>
          </cell>
          <cell r="C137" t="str">
            <v>m²</v>
          </cell>
          <cell r="D137" t="str">
            <v>84,99</v>
          </cell>
        </row>
        <row r="138">
          <cell r="A138">
            <v>40886</v>
          </cell>
          <cell r="B138" t="str">
            <v>Pavimentação com paralelepípedo, sobre colchão areia esp.-&gt; 5cm, inclus. fornecimento e transport. da  areia, exclus. fornecim. e transp. paralelepípedo</v>
          </cell>
          <cell r="C138" t="str">
            <v>m²</v>
          </cell>
          <cell r="D138" t="str">
            <v>27,44</v>
          </cell>
          <cell r="E138" t="str">
            <v>*</v>
          </cell>
        </row>
        <row r="139">
          <cell r="A139">
            <v>40887</v>
          </cell>
          <cell r="B139" t="str">
            <v>Pavimentação com paralelepípedo, sobre colchão areia esp.-&gt; 5cm, inclusive fornecimento e transporte do paralelepípedo e areia</v>
          </cell>
          <cell r="C139" t="str">
            <v>m²</v>
          </cell>
          <cell r="D139" t="str">
            <v>72,81</v>
          </cell>
          <cell r="E139" t="str">
            <v>*</v>
          </cell>
        </row>
        <row r="140">
          <cell r="A140">
            <v>40888</v>
          </cell>
          <cell r="B140" t="str">
            <v>Pavimentação com paralelepípedo, sobre colchão pó de pedra esp.-&gt; 5cm, inclusive fornecimento e transporte do paralelepípedo e pó de pedra</v>
          </cell>
          <cell r="C140" t="str">
            <v>m²</v>
          </cell>
          <cell r="D140" t="str">
            <v>71,78</v>
          </cell>
          <cell r="E140" t="str">
            <v>*</v>
          </cell>
        </row>
        <row r="141">
          <cell r="A141">
            <v>40889</v>
          </cell>
          <cell r="B141" t="str">
            <v>Pavimentação com pedra portuguesa, inclusive fornecimento e transporte da pedra portuguesa, cimento e areia</v>
          </cell>
          <cell r="C141" t="str">
            <v>m²</v>
          </cell>
          <cell r="D141" t="str">
            <v>99,74</v>
          </cell>
          <cell r="E141" t="str">
            <v>*</v>
          </cell>
        </row>
        <row r="142">
          <cell r="A142">
            <v>40818</v>
          </cell>
          <cell r="B142" t="str">
            <v>Pintura de ligação exclusive fornecimento e transporte comercial do material betuminoso</v>
          </cell>
          <cell r="C142" t="str">
            <v>m²</v>
          </cell>
          <cell r="D142" t="str">
            <v>0,55</v>
          </cell>
        </row>
        <row r="143">
          <cell r="A143">
            <v>40819</v>
          </cell>
          <cell r="B143" t="str">
            <v>Pintura de ligação inclusive fornecimento e transporte comercial do material betuminoso</v>
          </cell>
          <cell r="C143" t="str">
            <v>m²</v>
          </cell>
          <cell r="D143" t="str">
            <v>1,27</v>
          </cell>
          <cell r="E143" t="str">
            <v>*</v>
          </cell>
        </row>
        <row r="144">
          <cell r="A144">
            <v>40872</v>
          </cell>
          <cell r="B144" t="str">
            <v>PMF camada pronta exclusive fornecimento  e transporte comercial da emulsão</v>
          </cell>
          <cell r="C144" t="str">
            <v>t</v>
          </cell>
          <cell r="D144" t="str">
            <v>60,15</v>
          </cell>
          <cell r="E144" t="str">
            <v>*</v>
          </cell>
        </row>
        <row r="145">
          <cell r="A145">
            <v>40836</v>
          </cell>
          <cell r="B145" t="str">
            <v>PMF (massa asfáltica) exclusive fornecimento e transporte comercial da emulsão</v>
          </cell>
          <cell r="C145" t="str">
            <v>t</v>
          </cell>
          <cell r="D145" t="str">
            <v>42,16</v>
          </cell>
          <cell r="E145" t="str">
            <v>*</v>
          </cell>
        </row>
        <row r="146">
          <cell r="A146">
            <v>40837</v>
          </cell>
          <cell r="B146" t="str">
            <v>PMF (massa asfáltica) inclusive fornecimento e transporte comercial da emulsão</v>
          </cell>
          <cell r="C146" t="str">
            <v>t</v>
          </cell>
          <cell r="D146" t="str">
            <v>139,13</v>
          </cell>
          <cell r="E146" t="str">
            <v>*</v>
          </cell>
        </row>
        <row r="147">
          <cell r="A147">
            <v>41076</v>
          </cell>
          <cell r="B147" t="str">
            <v>Pó de pedra, fornecimento</v>
          </cell>
          <cell r="C147" t="str">
            <v>m³</v>
          </cell>
          <cell r="D147" t="str">
            <v>45,49</v>
          </cell>
        </row>
        <row r="148">
          <cell r="A148">
            <v>41556</v>
          </cell>
          <cell r="B148" t="str">
            <v>Pó de pedra, fornecimento e espalhamento</v>
          </cell>
          <cell r="C148" t="str">
            <v>m³</v>
          </cell>
          <cell r="D148" t="str">
            <v>48,95</v>
          </cell>
          <cell r="E148" t="str">
            <v>*</v>
          </cell>
        </row>
        <row r="149">
          <cell r="A149">
            <v>43345</v>
          </cell>
          <cell r="B149" t="str">
            <v>Produção de brita no canteiro, exclusive o desmonte e fragmentação de rocha</v>
          </cell>
          <cell r="C149" t="str">
            <v>m³</v>
          </cell>
          <cell r="D149" t="str">
            <v>20,34</v>
          </cell>
        </row>
        <row r="150">
          <cell r="A150">
            <v>40720</v>
          </cell>
          <cell r="B150" t="str">
            <v>Produção de brita no canteiro, inclusive o desmonte  e fragmentação de rocha</v>
          </cell>
          <cell r="C150" t="str">
            <v>m³</v>
          </cell>
          <cell r="D150" t="str">
            <v>53,15</v>
          </cell>
        </row>
        <row r="151">
          <cell r="A151">
            <v>41070</v>
          </cell>
          <cell r="B151" t="str">
            <v>Reciclagem de pavimento  (base) c/ adição de 20% de brita1, 10% de brita 0 e 2% de cimento, inclusive fornecimento e transportes dos materiais</v>
          </cell>
          <cell r="C151" t="str">
            <v>m³</v>
          </cell>
          <cell r="D151" t="str">
            <v>80,73</v>
          </cell>
          <cell r="E151" t="str">
            <v>*</v>
          </cell>
        </row>
        <row r="152">
          <cell r="A152">
            <v>41134</v>
          </cell>
          <cell r="B152" t="str">
            <v>Reciclagem de pavimento  (base) c/ adição de 20% de brita1, 10% de brita0 e 2% de cimento, inclusive fornecimento e transportes  dos materiais</v>
          </cell>
          <cell r="C152" t="str">
            <v>m³</v>
          </cell>
          <cell r="D152" t="str">
            <v>80,70</v>
          </cell>
          <cell r="E152" t="str">
            <v>*</v>
          </cell>
        </row>
        <row r="153">
          <cell r="A153">
            <v>40984</v>
          </cell>
          <cell r="B153" t="str">
            <v>Reciclagem de pavimento  (Base existente + CBUQ) sem adição de materiais</v>
          </cell>
          <cell r="C153" t="str">
            <v>m³</v>
          </cell>
          <cell r="D153" t="str">
            <v>34,77</v>
          </cell>
        </row>
        <row r="154">
          <cell r="A154">
            <v>41330</v>
          </cell>
          <cell r="B154" t="str">
            <v>Reciclagem de pavimento  (base existente + T.S.D.) c/ adição de 3% de cimento e 15% de  brita, inclusive fornecimento e transporte  dos materiais</v>
          </cell>
          <cell r="C154" t="str">
            <v>m³</v>
          </cell>
          <cell r="D154" t="str">
            <v>69,21</v>
          </cell>
          <cell r="E154" t="str">
            <v>*</v>
          </cell>
        </row>
        <row r="155">
          <cell r="A155">
            <v>41356</v>
          </cell>
          <cell r="B155" t="str">
            <v>Reciclagem de pavimento  (Base existente + T.S.D.) c/ adição de 30% de brita, inclusive fornecimento e transporte da brita</v>
          </cell>
          <cell r="C155" t="str">
            <v>m³</v>
          </cell>
          <cell r="D155" t="str">
            <v>76,36</v>
          </cell>
          <cell r="E155" t="str">
            <v>*</v>
          </cell>
        </row>
        <row r="156">
          <cell r="A156">
            <v>40774</v>
          </cell>
          <cell r="B156" t="str">
            <v>Reciclagem de pavimento  (Base existente + T.S.D.) c/ adição de 30% de brita, inclusive fornecimento, exclusive transporte da brita</v>
          </cell>
          <cell r="C156" t="str">
            <v>m³</v>
          </cell>
          <cell r="D156" t="str">
            <v>76,36</v>
          </cell>
        </row>
        <row r="157">
          <cell r="A157">
            <v>40768</v>
          </cell>
          <cell r="B157" t="str">
            <v>Reciclagem de pavimento  (Base existente + T.S.D.) com adição de 20% de brita, inclusive fornecimento e transporte da brita.</v>
          </cell>
          <cell r="C157" t="str">
            <v>m³</v>
          </cell>
          <cell r="D157" t="str">
            <v>67,87</v>
          </cell>
          <cell r="E157" t="str">
            <v>*</v>
          </cell>
        </row>
        <row r="158">
          <cell r="A158">
            <v>40767</v>
          </cell>
          <cell r="B158" t="str">
            <v>Reciclagem de pavimento  (Base existente + T.S.D.) com adição de 3% de cimento, inclusive fornecimento e tarnsporte do cimento</v>
          </cell>
          <cell r="C158" t="str">
            <v>m³</v>
          </cell>
          <cell r="D158" t="str">
            <v>73,15</v>
          </cell>
          <cell r="E158" t="str">
            <v>*</v>
          </cell>
        </row>
        <row r="159">
          <cell r="A159">
            <v>40769</v>
          </cell>
          <cell r="B159" t="str">
            <v>Reciclagem de pavimento  (Base existente + T.S.D.) com adição de 40% de brita, inclusive fornecimento e transporte da brita.</v>
          </cell>
          <cell r="C159" t="str">
            <v>m³</v>
          </cell>
          <cell r="D159" t="str">
            <v>84,85</v>
          </cell>
          <cell r="E159" t="str">
            <v>*</v>
          </cell>
        </row>
        <row r="160">
          <cell r="A160">
            <v>40766</v>
          </cell>
          <cell r="B160" t="str">
            <v>Reciclagem de pavimento  (Base existente + T.S.D.) sem adição de materiais</v>
          </cell>
          <cell r="C160" t="str">
            <v>m³</v>
          </cell>
          <cell r="D160" t="str">
            <v>37,94</v>
          </cell>
        </row>
        <row r="161">
          <cell r="A161">
            <v>40771</v>
          </cell>
          <cell r="B161" t="str">
            <v>Reciclagem de pavimento  (Base existente+TSD) com adição de  Ligante Betuminoso, inclusive fornecimento e transporte da emulsão</v>
          </cell>
          <cell r="C161" t="str">
            <v>m³</v>
          </cell>
          <cell r="D161" t="str">
            <v>117,65</v>
          </cell>
          <cell r="E161" t="str">
            <v>*</v>
          </cell>
        </row>
        <row r="162">
          <cell r="A162">
            <v>40773</v>
          </cell>
          <cell r="B162" t="str">
            <v>Reciclagem de pavimento  com adição de 2% de cimento, inclusive fornecimento e transporte do cimento</v>
          </cell>
          <cell r="C162" t="str">
            <v>m³</v>
          </cell>
          <cell r="D162" t="str">
            <v>61,31</v>
          </cell>
          <cell r="E162" t="str">
            <v>*</v>
          </cell>
        </row>
        <row r="163">
          <cell r="A163">
            <v>40775</v>
          </cell>
          <cell r="B163" t="str">
            <v>Reciclagem de pavimento(Base existente + T.S.D.) com adição de 40% de brita, inclusive fornecimento, exclusive transporte da brita</v>
          </cell>
          <cell r="C163" t="str">
            <v>m³</v>
          </cell>
          <cell r="D163" t="str">
            <v>84,85</v>
          </cell>
        </row>
        <row r="164">
          <cell r="A164">
            <v>40762</v>
          </cell>
          <cell r="B164" t="str">
            <v>Recuperação de base de acostamento exclusive transporte do material (solo)</v>
          </cell>
          <cell r="C164" t="str">
            <v>m²</v>
          </cell>
          <cell r="D164" t="str">
            <v>4,87</v>
          </cell>
        </row>
        <row r="165">
          <cell r="A165">
            <v>40804</v>
          </cell>
          <cell r="B165" t="str">
            <v>Recuperação de base de acostamentos, inclusive fornecimento e transporte da brita</v>
          </cell>
          <cell r="C165" t="str">
            <v>m²</v>
          </cell>
          <cell r="D165" t="str">
            <v>8,39</v>
          </cell>
          <cell r="E165" t="str">
            <v>*</v>
          </cell>
        </row>
        <row r="166">
          <cell r="A166">
            <v>40811</v>
          </cell>
          <cell r="B166" t="str">
            <v>Reestabilização da base com adição de 50% de brita, inclusive fonecimento, exclusive transporte da brita</v>
          </cell>
          <cell r="C166" t="str">
            <v>m³</v>
          </cell>
          <cell r="D166" t="str">
            <v>57,57</v>
          </cell>
        </row>
        <row r="167">
          <cell r="A167">
            <v>42211</v>
          </cell>
          <cell r="B167" t="str">
            <v>Reestabilização de base com adição de 50% de brita, inclusive fornecimento e transporte da brita</v>
          </cell>
          <cell r="C167" t="str">
            <v>m³</v>
          </cell>
          <cell r="D167" t="str">
            <v>57,57</v>
          </cell>
          <cell r="E167" t="str">
            <v>*</v>
          </cell>
        </row>
        <row r="168">
          <cell r="A168">
            <v>40756</v>
          </cell>
          <cell r="B168" t="str">
            <v>Reforço do sub leito 100% P.I.</v>
          </cell>
          <cell r="C168" t="str">
            <v>m³</v>
          </cell>
          <cell r="D168" t="str">
            <v>12,95</v>
          </cell>
        </row>
        <row r="169">
          <cell r="A169">
            <v>40753</v>
          </cell>
          <cell r="B169" t="str">
            <v>Regularização e compactação do sub-leito (100% P.I.) H -&gt; 0,15 m</v>
          </cell>
          <cell r="C169" t="str">
            <v>m²</v>
          </cell>
          <cell r="D169" t="str">
            <v>2,91</v>
          </cell>
        </row>
        <row r="170">
          <cell r="A170">
            <v>40754</v>
          </cell>
          <cell r="B170" t="str">
            <v>Regularização e compactação do sub-leito (100% P.I.) H -&gt; 0,20 m</v>
          </cell>
          <cell r="C170" t="str">
            <v>m²</v>
          </cell>
          <cell r="D170" t="str">
            <v>3,88</v>
          </cell>
        </row>
        <row r="171">
          <cell r="A171">
            <v>40751</v>
          </cell>
          <cell r="B171" t="str">
            <v>Regularização e compactação do sub-leito (100% P.N.) H -&gt; 0,15m</v>
          </cell>
          <cell r="C171" t="str">
            <v>m²</v>
          </cell>
          <cell r="D171" t="str">
            <v>2,60</v>
          </cell>
        </row>
        <row r="172">
          <cell r="A172">
            <v>40752</v>
          </cell>
          <cell r="B172" t="str">
            <v>Regularização e compactação do sub-leito (100% P.N.) H -&gt; 0,20 m</v>
          </cell>
          <cell r="C172" t="str">
            <v>m²</v>
          </cell>
          <cell r="D172" t="str">
            <v>3,49</v>
          </cell>
        </row>
        <row r="173">
          <cell r="A173">
            <v>40866</v>
          </cell>
          <cell r="B173" t="str">
            <v>Remoção de capa asfáltica em TSS, TSD, ou TST exclusive transporte</v>
          </cell>
          <cell r="C173" t="str">
            <v>m²</v>
          </cell>
          <cell r="D173" t="str">
            <v>0,66</v>
          </cell>
        </row>
        <row r="174">
          <cell r="A174">
            <v>40893</v>
          </cell>
          <cell r="B174" t="str">
            <v>Remoção de meio fio</v>
          </cell>
          <cell r="C174" t="str">
            <v>m</v>
          </cell>
          <cell r="D174" t="str">
            <v>18,54</v>
          </cell>
        </row>
        <row r="175">
          <cell r="A175">
            <v>40891</v>
          </cell>
          <cell r="B175" t="str">
            <v>Remoção de pavimentação poliédrica</v>
          </cell>
          <cell r="C175" t="str">
            <v>m²</v>
          </cell>
          <cell r="D175" t="str">
            <v>14,98</v>
          </cell>
        </row>
        <row r="176">
          <cell r="A176">
            <v>40890</v>
          </cell>
          <cell r="B176" t="str">
            <v>Remoção e reassentamento de blocos de concreto, inclusive perdas</v>
          </cell>
          <cell r="C176" t="str">
            <v>m²</v>
          </cell>
          <cell r="D176" t="str">
            <v>53,09</v>
          </cell>
          <cell r="E176" t="str">
            <v>*</v>
          </cell>
        </row>
        <row r="177">
          <cell r="A177">
            <v>40892</v>
          </cell>
          <cell r="B177" t="str">
            <v>Remoção e reassentamento de paralelepípedos, inclusive perdas, colchão de areia e transportes de  areia e paralelepípedo</v>
          </cell>
          <cell r="C177" t="str">
            <v>m²</v>
          </cell>
          <cell r="D177" t="str">
            <v>51,88</v>
          </cell>
          <cell r="E177" t="str">
            <v>*</v>
          </cell>
        </row>
        <row r="178">
          <cell r="A178">
            <v>40749</v>
          </cell>
          <cell r="B178" t="str">
            <v>Revestimento em estradas vicinais (saibro)</v>
          </cell>
          <cell r="C178" t="str">
            <v>m²</v>
          </cell>
          <cell r="D178" t="str">
            <v>0,13</v>
          </cell>
        </row>
        <row r="179">
          <cell r="A179">
            <v>40750</v>
          </cell>
          <cell r="B179" t="str">
            <v>Revestimento primário, espalhamento e compactação (espessura até 0,15m)</v>
          </cell>
          <cell r="C179" t="str">
            <v>m²</v>
          </cell>
          <cell r="D179" t="str">
            <v>0,63</v>
          </cell>
        </row>
        <row r="180">
          <cell r="A180">
            <v>40792</v>
          </cell>
          <cell r="B180" t="str">
            <v>Sub-base c/ mistura de argila 30%, pó de pedra 30% e brita 40%, inclusive fornecimento e transporte do pó de pedra e da  brita</v>
          </cell>
          <cell r="C180" t="str">
            <v>m³</v>
          </cell>
          <cell r="D180" t="str">
            <v>73,80</v>
          </cell>
          <cell r="E180" t="str">
            <v>*</v>
          </cell>
        </row>
        <row r="181">
          <cell r="A181">
            <v>40794</v>
          </cell>
          <cell r="B181" t="str">
            <v>Sub-base c/ mistura de solo 80% e areia 20%, inclusive transporte da areia</v>
          </cell>
          <cell r="C181" t="str">
            <v>m³</v>
          </cell>
          <cell r="D181" t="str">
            <v>35,89</v>
          </cell>
          <cell r="E181" t="str">
            <v>*</v>
          </cell>
        </row>
        <row r="182">
          <cell r="A182">
            <v>40796</v>
          </cell>
          <cell r="B182" t="str">
            <v>Sub-base com mistura de argila 70% e escória de  aciaria 30%, inclusive fornecim. e transporte da escória, exceto fornecimento e transporte da argila</v>
          </cell>
          <cell r="C182" t="str">
            <v>m³</v>
          </cell>
          <cell r="D182" t="str">
            <v>37,44</v>
          </cell>
          <cell r="E182" t="str">
            <v>*</v>
          </cell>
        </row>
        <row r="183">
          <cell r="A183">
            <v>41098</v>
          </cell>
          <cell r="B183" t="str">
            <v>Sub-base com solo/escória na proporção 70:30, inclusive fornecimento da escória, exceto fornecimento do solo e transporte do solo e escória</v>
          </cell>
          <cell r="C183" t="str">
            <v>m³</v>
          </cell>
          <cell r="D183" t="str">
            <v>37,44</v>
          </cell>
        </row>
        <row r="184">
          <cell r="A184">
            <v>40786</v>
          </cell>
          <cell r="B184" t="str">
            <v>Sub-base de brita graduada, inclusive fornecimento e transporte da brita</v>
          </cell>
          <cell r="C184" t="str">
            <v>m³</v>
          </cell>
          <cell r="D184" t="str">
            <v>95,49</v>
          </cell>
          <cell r="E184" t="str">
            <v>*</v>
          </cell>
        </row>
        <row r="185">
          <cell r="A185">
            <v>43327</v>
          </cell>
          <cell r="B185" t="str">
            <v>Sub-base de brita graduada, inclusive fornecimento, exclusive transporte da brita</v>
          </cell>
          <cell r="C185" t="str">
            <v>m³</v>
          </cell>
          <cell r="D185" t="str">
            <v>95,49</v>
          </cell>
        </row>
        <row r="186">
          <cell r="A186">
            <v>42675</v>
          </cell>
          <cell r="B186" t="str">
            <v>Sub-base de brita 1, inclusive fornecimento, exclusive transporte da brita</v>
          </cell>
          <cell r="C186" t="str">
            <v>m³</v>
          </cell>
          <cell r="D186" t="str">
            <v>97,31</v>
          </cell>
        </row>
        <row r="187">
          <cell r="A187">
            <v>40802</v>
          </cell>
          <cell r="B187" t="str">
            <v>Sub-base de escória de aciaria, inclusive fornecimento e transporte da escória</v>
          </cell>
          <cell r="C187" t="str">
            <v>m³</v>
          </cell>
          <cell r="D187" t="str">
            <v>77,06</v>
          </cell>
          <cell r="E187" t="str">
            <v>*</v>
          </cell>
        </row>
        <row r="188">
          <cell r="A188">
            <v>41074</v>
          </cell>
          <cell r="B188" t="str">
            <v>Sub-base de solo brita, 50% em peso, inclusive fornecimento, exclusive transporte da brita</v>
          </cell>
          <cell r="C188" t="str">
            <v>m³</v>
          </cell>
          <cell r="D188" t="str">
            <v>58,22</v>
          </cell>
        </row>
        <row r="189">
          <cell r="A189">
            <v>40776</v>
          </cell>
          <cell r="B189" t="str">
            <v>Sub-base solo brita, 20% em peso, inclusive fornecimento e transporte da brita.</v>
          </cell>
          <cell r="C189" t="str">
            <v>m³</v>
          </cell>
          <cell r="D189" t="str">
            <v>35,01</v>
          </cell>
          <cell r="E189" t="str">
            <v>*</v>
          </cell>
        </row>
        <row r="190">
          <cell r="A190">
            <v>40778</v>
          </cell>
          <cell r="B190" t="str">
            <v>Sub-base solo brita, 30% em peso, inclusive fornecimento e transporte da brita</v>
          </cell>
          <cell r="C190" t="str">
            <v>m³</v>
          </cell>
          <cell r="D190" t="str">
            <v>41,62</v>
          </cell>
          <cell r="E190" t="str">
            <v>*</v>
          </cell>
        </row>
        <row r="191">
          <cell r="A191">
            <v>40780</v>
          </cell>
          <cell r="B191" t="str">
            <v>Sub-base solo brita, 50% em peso, inclusive fornecimento e transporte da brita</v>
          </cell>
          <cell r="C191" t="str">
            <v>m³</v>
          </cell>
          <cell r="D191" t="str">
            <v>60,50</v>
          </cell>
          <cell r="E191" t="str">
            <v>*</v>
          </cell>
        </row>
        <row r="192">
          <cell r="A192">
            <v>40782</v>
          </cell>
          <cell r="B192" t="str">
            <v>Sub-base solo brita, 70% em peso, inclusive fornecimento e transporte da brita</v>
          </cell>
          <cell r="C192" t="str">
            <v>m³</v>
          </cell>
          <cell r="D192" t="str">
            <v>77,55</v>
          </cell>
          <cell r="E192" t="str">
            <v>*</v>
          </cell>
        </row>
        <row r="193">
          <cell r="A193">
            <v>40830</v>
          </cell>
          <cell r="B193" t="str">
            <v>T.S.B.D. com capa selante exclusive fornecimento e transporte comercial da emulsão, inclusive lavagem da brita e transporte da areia e brita</v>
          </cell>
          <cell r="C193" t="str">
            <v>m²</v>
          </cell>
          <cell r="D193" t="str">
            <v>6,21</v>
          </cell>
          <cell r="E193" t="str">
            <v>*</v>
          </cell>
        </row>
        <row r="194">
          <cell r="A194">
            <v>40873</v>
          </cell>
          <cell r="B194" t="str">
            <v>T.S.B.D. com capa selante, executado c/ Multidistribuidor exclus. forn. e transp. com. da emulsão, inclus. lavagem brita e transp. comerc.areia, brita</v>
          </cell>
          <cell r="C194" t="str">
            <v>m²</v>
          </cell>
          <cell r="D194" t="str">
            <v>5,13</v>
          </cell>
          <cell r="E194" t="str">
            <v>*</v>
          </cell>
        </row>
        <row r="195">
          <cell r="A195">
            <v>40876</v>
          </cell>
          <cell r="B195" t="str">
            <v>T.S.B.D. com capa selante executado c/ Multidistribuidor,inclus.fornec.areia/brita e lavagem brita, excl.fornec.da emulsão e trnasp.todos os materiais</v>
          </cell>
          <cell r="C195" t="str">
            <v>m²</v>
          </cell>
          <cell r="D195" t="str">
            <v>5,54</v>
          </cell>
        </row>
        <row r="196">
          <cell r="A196">
            <v>41363</v>
          </cell>
          <cell r="B196" t="str">
            <v>T.S.B.D. com capa selante, executado com Multidistribuidor inclusive fornecimento, transporte comercial dos materiais e lavagem da brita</v>
          </cell>
          <cell r="C196" t="str">
            <v>m²</v>
          </cell>
          <cell r="D196" t="str">
            <v>7,72</v>
          </cell>
          <cell r="E196" t="str">
            <v>*</v>
          </cell>
        </row>
        <row r="197">
          <cell r="A197">
            <v>40831</v>
          </cell>
          <cell r="B197" t="str">
            <v>T.S.B.D. com capa selante inclusive fornecimento e transporte comercial dos materiais e lavagem da brita</v>
          </cell>
          <cell r="C197" t="str">
            <v>m²</v>
          </cell>
          <cell r="D197" t="str">
            <v>10,49</v>
          </cell>
          <cell r="E197" t="str">
            <v>*</v>
          </cell>
        </row>
        <row r="198">
          <cell r="A198">
            <v>40827</v>
          </cell>
          <cell r="B198" t="str">
            <v>T.S.B.D. sem capa selante,  inclusive fornecimento e transporte comercial dos materiais e lavagem de brita</v>
          </cell>
          <cell r="C198" t="str">
            <v>m²</v>
          </cell>
          <cell r="D198" t="str">
            <v>7,15</v>
          </cell>
          <cell r="E198" t="str">
            <v>*</v>
          </cell>
        </row>
        <row r="199">
          <cell r="A199">
            <v>40828</v>
          </cell>
          <cell r="B199" t="str">
            <v>T.S.B.D. sem capa selante exclusive fornecimento e transporte comercial da emulsão, inclusive lavagem e transporte comercial  da brita</v>
          </cell>
          <cell r="C199" t="str">
            <v>m²</v>
          </cell>
          <cell r="D199" t="str">
            <v>5,64</v>
          </cell>
          <cell r="E199" t="str">
            <v>*</v>
          </cell>
        </row>
        <row r="200">
          <cell r="A200">
            <v>40874</v>
          </cell>
          <cell r="B200" t="str">
            <v>T.S.B.D. sem capa selante, executado c/ Multidistribuidor exclusive fornec.e transp. comercial da  emulsão, inclusive lavagem e transp. comerc.da brita</v>
          </cell>
          <cell r="C200" t="str">
            <v>m²</v>
          </cell>
          <cell r="D200" t="str">
            <v>5,65</v>
          </cell>
          <cell r="E200" t="str">
            <v>*</v>
          </cell>
        </row>
        <row r="201">
          <cell r="A201">
            <v>40875</v>
          </cell>
          <cell r="B201" t="str">
            <v>T.S.B.D. sem capa selante executado com Multidistribuidor excl. forn. da emulsão e transp. comerciais da emulsão e da brita, inclus. lavagem da brita</v>
          </cell>
          <cell r="C201" t="str">
            <v>m²</v>
          </cell>
          <cell r="D201" t="str">
            <v>5,40</v>
          </cell>
        </row>
        <row r="202">
          <cell r="A202">
            <v>40829</v>
          </cell>
          <cell r="B202" t="str">
            <v>T.S.B.D. sem capa selante inclusive fornecimento e transporte comercial dos materiais e lavagem da brita</v>
          </cell>
          <cell r="C202" t="str">
            <v>m²</v>
          </cell>
          <cell r="D202" t="str">
            <v>9,59</v>
          </cell>
          <cell r="E202" t="str">
            <v>*</v>
          </cell>
        </row>
        <row r="203">
          <cell r="A203">
            <v>40824</v>
          </cell>
          <cell r="B203" t="str">
            <v>T.S.B.S. com capa selante exclusive fornecimento e transporte comercial da emulsão, inclusive lavagem e transporte comercial da brita</v>
          </cell>
          <cell r="C203" t="str">
            <v>m²</v>
          </cell>
          <cell r="D203" t="str">
            <v>3,54</v>
          </cell>
          <cell r="E203" t="str">
            <v>*</v>
          </cell>
        </row>
        <row r="204">
          <cell r="A204">
            <v>40825</v>
          </cell>
          <cell r="B204" t="str">
            <v>T.S.B.S. com capa selante inclusive fornecimento e transporte comercial dos materiais e lavagem da brita</v>
          </cell>
          <cell r="C204" t="str">
            <v>m²</v>
          </cell>
          <cell r="D204" t="str">
            <v>5,05</v>
          </cell>
          <cell r="E204" t="str">
            <v>*</v>
          </cell>
        </row>
        <row r="205">
          <cell r="A205">
            <v>40820</v>
          </cell>
          <cell r="B205" t="str">
            <v>T.S.B.S. exclusive fornecimento e transporte comercial do material betuminoso, inclusive fornecimento, transporte e lavagem da brita</v>
          </cell>
          <cell r="C205" t="str">
            <v>m²</v>
          </cell>
          <cell r="D205" t="str">
            <v>3,22</v>
          </cell>
          <cell r="E205" t="str">
            <v>*</v>
          </cell>
        </row>
        <row r="206">
          <cell r="A206">
            <v>40821</v>
          </cell>
          <cell r="B206" t="str">
            <v>T.S.B.S. inclusive fornecimento e transporte comercial dos materiais e lavagem da brita</v>
          </cell>
          <cell r="C206" t="str">
            <v>m²</v>
          </cell>
          <cell r="D206" t="str">
            <v>4,73</v>
          </cell>
          <cell r="E206" t="str">
            <v>*</v>
          </cell>
        </row>
        <row r="207">
          <cell r="A207">
            <v>40840</v>
          </cell>
          <cell r="B207" t="str">
            <v>Usinagem de concreto betuminoso usinado a quente (CBUQ), inclusive transporte comercial do oleo combustível</v>
          </cell>
          <cell r="C207" t="str">
            <v>t</v>
          </cell>
          <cell r="D207" t="str">
            <v>34,48</v>
          </cell>
          <cell r="E207" t="str">
            <v>*</v>
          </cell>
        </row>
        <row r="208">
          <cell r="A208">
            <v>43331</v>
          </cell>
          <cell r="B208" t="str">
            <v>Usinagem de mistura de solo brita</v>
          </cell>
          <cell r="C208" t="str">
            <v>m³</v>
          </cell>
          <cell r="D208" t="str">
            <v>5,05</v>
          </cell>
        </row>
        <row r="209">
          <cell r="A209">
            <v>41390</v>
          </cell>
          <cell r="B209" t="str">
            <v>Aço CA-25, fornecimento, dobragem e colocação nas formas</v>
          </cell>
          <cell r="C209" t="str">
            <v>kg</v>
          </cell>
          <cell r="D209" t="str">
            <v>7,76</v>
          </cell>
        </row>
        <row r="210">
          <cell r="A210">
            <v>40376</v>
          </cell>
          <cell r="B210" t="str">
            <v>Aço CA-50, fornecimento, dobragem e colocação nas formas (preço médio das bitolas)</v>
          </cell>
          <cell r="C210" t="str">
            <v>kg</v>
          </cell>
          <cell r="D210" t="str">
            <v>7,68</v>
          </cell>
        </row>
        <row r="211">
          <cell r="A211">
            <v>43351</v>
          </cell>
          <cell r="B211" t="str">
            <v>Aço CA-50 grossa, diâmetro de 12.5 a 25 mm, fornecimento, dobragem e colocação nas formas</v>
          </cell>
          <cell r="C211" t="str">
            <v>kg</v>
          </cell>
          <cell r="D211" t="str">
            <v>7,97</v>
          </cell>
        </row>
        <row r="212">
          <cell r="A212">
            <v>43350</v>
          </cell>
          <cell r="B212" t="str">
            <v>Aço CA-50 média, diâmetro de 6.3 a 10 mm, fornecimento, dobragem e colocação nas formas</v>
          </cell>
          <cell r="C212" t="str">
            <v>kg</v>
          </cell>
          <cell r="D212" t="str">
            <v>7,37</v>
          </cell>
        </row>
        <row r="213">
          <cell r="A213">
            <v>41261</v>
          </cell>
          <cell r="B213" t="str">
            <v>Aço CA-60 fina, diâmetro de 4.2 a 5.0 mm, fornecimento, dobragem e colocação nas formas</v>
          </cell>
          <cell r="C213" t="str">
            <v>kg</v>
          </cell>
          <cell r="D213" t="str">
            <v>7,09</v>
          </cell>
        </row>
        <row r="214">
          <cell r="A214">
            <v>41023</v>
          </cell>
          <cell r="B214" t="str">
            <v>Aluguel mensal de escoramento tubular com tubos metálicos com até 10 metros de altura</v>
          </cell>
          <cell r="C214" t="str">
            <v>m</v>
          </cell>
          <cell r="D214" t="str">
            <v>121,09</v>
          </cell>
        </row>
        <row r="215">
          <cell r="A215">
            <v>41575</v>
          </cell>
          <cell r="B215" t="str">
            <v>Alvenaria de bloco (39 x 19  x 09) cm espessura  09 cm, inclusive transporte da areia, cimento e bloco</v>
          </cell>
          <cell r="C215" t="str">
            <v>m²</v>
          </cell>
          <cell r="D215" t="str">
            <v>42,40</v>
          </cell>
          <cell r="E215" t="str">
            <v>*</v>
          </cell>
        </row>
        <row r="216">
          <cell r="A216">
            <v>40346</v>
          </cell>
          <cell r="B216" t="str">
            <v>Alvenaria de bloco (39 x 19  x 19) cm espessura  19 cm, inclusive fornecimento e transporte do bloco, areia e cimento</v>
          </cell>
          <cell r="C216" t="str">
            <v>m²</v>
          </cell>
          <cell r="D216" t="str">
            <v>70,61</v>
          </cell>
          <cell r="E216" t="str">
            <v>*</v>
          </cell>
        </row>
        <row r="217">
          <cell r="A217">
            <v>40345</v>
          </cell>
          <cell r="B217" t="str">
            <v>Alvenaria de lajota (20 x 20  x 10) cm espessura  10 cm, inclusive transporte de areia, lajota e cimento</v>
          </cell>
          <cell r="C217" t="str">
            <v>m²</v>
          </cell>
          <cell r="D217" t="str">
            <v>52,09</v>
          </cell>
          <cell r="E217" t="str">
            <v>*</v>
          </cell>
        </row>
        <row r="218">
          <cell r="A218">
            <v>40343</v>
          </cell>
          <cell r="B218" t="str">
            <v>Alvenaria de pedra de mão argamassada (argamassa cimento areia 1:4), inclusive transporte da  pedra</v>
          </cell>
          <cell r="C218" t="str">
            <v>m³</v>
          </cell>
          <cell r="D218" t="str">
            <v>297,79</v>
          </cell>
          <cell r="E218" t="str">
            <v>*</v>
          </cell>
        </row>
        <row r="219">
          <cell r="A219">
            <v>40344</v>
          </cell>
          <cell r="B219" t="str">
            <v>Alvenaria de pedra de mão (junta seca), inclusive transporte da pedra</v>
          </cell>
          <cell r="C219" t="str">
            <v>m³</v>
          </cell>
          <cell r="D219" t="str">
            <v>202,47</v>
          </cell>
          <cell r="E219" t="str">
            <v>*</v>
          </cell>
        </row>
        <row r="220">
          <cell r="A220">
            <v>41027</v>
          </cell>
          <cell r="B220" t="str">
            <v>Andaime de madeira para altura até 7 m, compreendendo montagem e desmontagem</v>
          </cell>
          <cell r="C220" t="str">
            <v>m³</v>
          </cell>
          <cell r="D220" t="str">
            <v>19,43</v>
          </cell>
        </row>
        <row r="221">
          <cell r="A221">
            <v>40337</v>
          </cell>
          <cell r="B221" t="str">
            <v>Andaime suspenso em madeira, inclusive montagem e desmontagem</v>
          </cell>
          <cell r="C221" t="str">
            <v>m²</v>
          </cell>
          <cell r="D221" t="str">
            <v>101,82</v>
          </cell>
        </row>
        <row r="222">
          <cell r="A222">
            <v>40395</v>
          </cell>
          <cell r="B222" t="str">
            <v>Apicoamento manual de superfície de concreto</v>
          </cell>
          <cell r="C222" t="str">
            <v>m²</v>
          </cell>
          <cell r="D222" t="str">
            <v>18,81</v>
          </cell>
        </row>
        <row r="223">
          <cell r="A223">
            <v>40300</v>
          </cell>
          <cell r="B223" t="str">
            <v>Apiloamento manual</v>
          </cell>
          <cell r="C223" t="str">
            <v>m³</v>
          </cell>
          <cell r="D223" t="str">
            <v>39,51</v>
          </cell>
        </row>
        <row r="224">
          <cell r="A224">
            <v>40348</v>
          </cell>
          <cell r="B224" t="str">
            <v>Argamassa cimento e areia traço 1:4, tudo incluído</v>
          </cell>
          <cell r="C224" t="str">
            <v>m³</v>
          </cell>
          <cell r="D224" t="str">
            <v>438,32</v>
          </cell>
          <cell r="E224" t="str">
            <v>*</v>
          </cell>
        </row>
        <row r="225">
          <cell r="A225">
            <v>40347</v>
          </cell>
          <cell r="B225" t="str">
            <v>Argamassa cimento (nata), inclusive transporte de cimento</v>
          </cell>
          <cell r="C225" t="str">
            <v>m³</v>
          </cell>
          <cell r="D225" t="str">
            <v>910,91</v>
          </cell>
          <cell r="E225" t="str">
            <v>*</v>
          </cell>
        </row>
        <row r="226">
          <cell r="A226">
            <v>41415</v>
          </cell>
          <cell r="B226" t="str">
            <v>Argamassa de cimento e areia, traço 1:4, consumo de cimento 400 kg/m³</v>
          </cell>
          <cell r="C226" t="str">
            <v>m³</v>
          </cell>
          <cell r="D226" t="str">
            <v>457,58</v>
          </cell>
          <cell r="E226" t="str">
            <v>*</v>
          </cell>
        </row>
        <row r="227">
          <cell r="A227">
            <v>42257</v>
          </cell>
          <cell r="B227" t="str">
            <v>Aterro com areia, exceto fornecimento da areia</v>
          </cell>
          <cell r="C227" t="str">
            <v>m³</v>
          </cell>
          <cell r="D227" t="str">
            <v>5,45</v>
          </cell>
        </row>
        <row r="228">
          <cell r="A228">
            <v>40519</v>
          </cell>
          <cell r="B228" t="str">
            <v>Berço de  concreto ciclópico para BDTC diâmetro 0,60 m</v>
          </cell>
          <cell r="C228" t="str">
            <v>m</v>
          </cell>
          <cell r="D228" t="str">
            <v>227,45</v>
          </cell>
        </row>
        <row r="229">
          <cell r="A229">
            <v>40520</v>
          </cell>
          <cell r="B229" t="str">
            <v>Berço de  concreto ciclópico para BDTC diâmetro 0,80 m</v>
          </cell>
          <cell r="C229" t="str">
            <v>m</v>
          </cell>
          <cell r="D229" t="str">
            <v>357,22</v>
          </cell>
        </row>
        <row r="230">
          <cell r="A230">
            <v>40521</v>
          </cell>
          <cell r="B230" t="str">
            <v>Berço de  concreto ciclópico para BDTC diâmetro 1,00 m</v>
          </cell>
          <cell r="C230" t="str">
            <v>m</v>
          </cell>
          <cell r="D230" t="str">
            <v>515,87</v>
          </cell>
        </row>
        <row r="231">
          <cell r="A231">
            <v>40522</v>
          </cell>
          <cell r="B231" t="str">
            <v>Berço de  concreto ciclópico para BDTC diâmetro 1,20 m</v>
          </cell>
          <cell r="C231" t="str">
            <v>m</v>
          </cell>
          <cell r="D231" t="str">
            <v>698,27</v>
          </cell>
        </row>
        <row r="232">
          <cell r="A232">
            <v>40523</v>
          </cell>
          <cell r="B232" t="str">
            <v>Berço de  concreto ciclópico para BDTC diâmetro 1,50 m</v>
          </cell>
          <cell r="C232" t="str">
            <v>m</v>
          </cell>
          <cell r="D232" t="str">
            <v>1.011,05</v>
          </cell>
        </row>
        <row r="233">
          <cell r="A233">
            <v>40513</v>
          </cell>
          <cell r="B233" t="str">
            <v>Berço de  concreto ciclópico para BSTC diâmetro 0,40 m</v>
          </cell>
          <cell r="C233" t="str">
            <v>m</v>
          </cell>
          <cell r="D233" t="str">
            <v>78,51</v>
          </cell>
        </row>
        <row r="234">
          <cell r="A234">
            <v>40514</v>
          </cell>
          <cell r="B234" t="str">
            <v>Berço de  concreto ciclópico para BSTC diâmetro 0,60 m</v>
          </cell>
          <cell r="C234" t="str">
            <v>m</v>
          </cell>
          <cell r="D234" t="str">
            <v>133,28</v>
          </cell>
        </row>
        <row r="235">
          <cell r="A235">
            <v>40515</v>
          </cell>
          <cell r="B235" t="str">
            <v>Berço de  concreto ciclópico para BSTC diâmetro 0,80 m</v>
          </cell>
          <cell r="C235" t="str">
            <v>m</v>
          </cell>
          <cell r="D235" t="str">
            <v>204,50</v>
          </cell>
        </row>
        <row r="236">
          <cell r="A236">
            <v>40516</v>
          </cell>
          <cell r="B236" t="str">
            <v>Berço de  concreto ciclópico para BSTC diâmetro 1,00 m</v>
          </cell>
          <cell r="C236" t="str">
            <v>m</v>
          </cell>
          <cell r="D236" t="str">
            <v>289,95</v>
          </cell>
        </row>
        <row r="237">
          <cell r="A237">
            <v>40517</v>
          </cell>
          <cell r="B237" t="str">
            <v>Berço de  concreto ciclópico para BSTC diâmetro 1,20 m</v>
          </cell>
          <cell r="C237" t="str">
            <v>m</v>
          </cell>
          <cell r="D237" t="str">
            <v>387,69</v>
          </cell>
        </row>
        <row r="238">
          <cell r="A238">
            <v>40518</v>
          </cell>
          <cell r="B238" t="str">
            <v>Berço de  concreto ciclópico para BSTC diâmetro 1,50 m</v>
          </cell>
          <cell r="C238" t="str">
            <v>m</v>
          </cell>
          <cell r="D238" t="str">
            <v>553,28</v>
          </cell>
        </row>
        <row r="239">
          <cell r="A239">
            <v>40524</v>
          </cell>
          <cell r="B239" t="str">
            <v>Berço de  concreto ciclópico para BTTC diâmetro 0,60 m</v>
          </cell>
          <cell r="C239" t="str">
            <v>m</v>
          </cell>
          <cell r="D239" t="str">
            <v>320,04</v>
          </cell>
        </row>
        <row r="240">
          <cell r="A240">
            <v>40525</v>
          </cell>
          <cell r="B240" t="str">
            <v>Berço de  concreto ciclópico para BTTC diâmetro 0,80 m</v>
          </cell>
          <cell r="C240" t="str">
            <v>m</v>
          </cell>
          <cell r="D240" t="str">
            <v>510,74</v>
          </cell>
        </row>
        <row r="241">
          <cell r="A241">
            <v>40526</v>
          </cell>
          <cell r="B241" t="str">
            <v>Berço de  concreto ciclópico para BTTC diâmetro 1,00 m</v>
          </cell>
          <cell r="C241" t="str">
            <v>m</v>
          </cell>
          <cell r="D241" t="str">
            <v>741,40</v>
          </cell>
        </row>
        <row r="242">
          <cell r="A242">
            <v>40527</v>
          </cell>
          <cell r="B242" t="str">
            <v>Berço de  concreto ciclópico para BTTC diâmetro 1,20 m</v>
          </cell>
          <cell r="C242" t="str">
            <v>m</v>
          </cell>
          <cell r="D242" t="str">
            <v>1.008,87</v>
          </cell>
        </row>
        <row r="243">
          <cell r="A243">
            <v>40528</v>
          </cell>
          <cell r="B243" t="str">
            <v>Berço de  concreto ciclópico para BTTC diâmetro 1,50 m</v>
          </cell>
          <cell r="C243" t="str">
            <v>m</v>
          </cell>
          <cell r="D243" t="str">
            <v>1.468,83</v>
          </cell>
        </row>
        <row r="244">
          <cell r="A244">
            <v>41177</v>
          </cell>
          <cell r="B244" t="str">
            <v>Berço em brita para BSTC diâm. -&gt; 1,00 m</v>
          </cell>
          <cell r="C244" t="str">
            <v>m</v>
          </cell>
          <cell r="D244" t="str">
            <v>33,47</v>
          </cell>
        </row>
        <row r="245">
          <cell r="A245">
            <v>41178</v>
          </cell>
          <cell r="B245" t="str">
            <v>Berço em brita para BSTC diâm. -&gt; 1,20 m</v>
          </cell>
          <cell r="C245" t="str">
            <v>m</v>
          </cell>
          <cell r="D245" t="str">
            <v>37,27</v>
          </cell>
        </row>
        <row r="246">
          <cell r="A246">
            <v>41172</v>
          </cell>
          <cell r="B246" t="str">
            <v>Berço em concreto ciclópico para BSTC diâm. -&gt; 0,30m</v>
          </cell>
          <cell r="C246" t="str">
            <v>m</v>
          </cell>
          <cell r="D246" t="str">
            <v>68,79</v>
          </cell>
        </row>
        <row r="247">
          <cell r="A247">
            <v>40620</v>
          </cell>
          <cell r="B247" t="str">
            <v>Boca de BDCC 1,50 x 1,50 m projeto DNIT</v>
          </cell>
          <cell r="C247" t="str">
            <v>und</v>
          </cell>
          <cell r="D247" t="str">
            <v>11.690,20</v>
          </cell>
        </row>
        <row r="248">
          <cell r="A248">
            <v>40626</v>
          </cell>
          <cell r="B248" t="str">
            <v>Boca de BDCC 2,00 x 1,20 m conforme projeto</v>
          </cell>
          <cell r="C248" t="str">
            <v>und</v>
          </cell>
          <cell r="D248" t="str">
            <v>11.441,52</v>
          </cell>
        </row>
        <row r="249">
          <cell r="A249">
            <v>40621</v>
          </cell>
          <cell r="B249" t="str">
            <v>Boca de BDCC 2,00 x 2,00 m projeto DNIT</v>
          </cell>
          <cell r="C249" t="str">
            <v>und</v>
          </cell>
          <cell r="D249" t="str">
            <v>17.932,76</v>
          </cell>
        </row>
        <row r="250">
          <cell r="A250">
            <v>40622</v>
          </cell>
          <cell r="B250" t="str">
            <v>Boca de BDCC 2,00 x 3,00 m projeto DNIT</v>
          </cell>
          <cell r="C250" t="str">
            <v>und</v>
          </cell>
          <cell r="D250" t="str">
            <v>27.860,31</v>
          </cell>
        </row>
        <row r="251">
          <cell r="A251">
            <v>40627</v>
          </cell>
          <cell r="B251" t="str">
            <v>Boca de BDCC 2,50 x 2,00 m conforme projeto</v>
          </cell>
          <cell r="C251" t="str">
            <v>und</v>
          </cell>
          <cell r="D251" t="str">
            <v>21.194,03</v>
          </cell>
        </row>
        <row r="252">
          <cell r="A252">
            <v>40623</v>
          </cell>
          <cell r="B252" t="str">
            <v>Boca de BDCC 2,50 x 2,50 m projeto DNIT</v>
          </cell>
          <cell r="C252" t="str">
            <v>und</v>
          </cell>
          <cell r="D252" t="str">
            <v>24.963,26</v>
          </cell>
        </row>
        <row r="253">
          <cell r="A253">
            <v>40624</v>
          </cell>
          <cell r="B253" t="str">
            <v>Boca de BDCC 2,50 x 3,00 m projeto DNIT</v>
          </cell>
          <cell r="C253" t="str">
            <v>und</v>
          </cell>
          <cell r="D253" t="str">
            <v>31.589,86</v>
          </cell>
        </row>
        <row r="254">
          <cell r="A254">
            <v>40625</v>
          </cell>
          <cell r="B254" t="str">
            <v>Boca de BDCC 3,00 x 3,00 m projeto DNIT</v>
          </cell>
          <cell r="C254" t="str">
            <v>und</v>
          </cell>
          <cell r="D254" t="str">
            <v>35.577,09</v>
          </cell>
        </row>
        <row r="255">
          <cell r="A255">
            <v>40613</v>
          </cell>
          <cell r="B255" t="str">
            <v>Boca de BSCC 1,50 x 1,50 m projeto DNIT</v>
          </cell>
          <cell r="C255" t="str">
            <v>und</v>
          </cell>
          <cell r="D255" t="str">
            <v>10.226,56</v>
          </cell>
        </row>
        <row r="256">
          <cell r="A256">
            <v>40614</v>
          </cell>
          <cell r="B256" t="str">
            <v>Boca de BSCC 2,00 x 2,00 m projeto DNIT</v>
          </cell>
          <cell r="C256" t="str">
            <v>und</v>
          </cell>
          <cell r="D256" t="str">
            <v>15.730,48</v>
          </cell>
        </row>
        <row r="257">
          <cell r="A257">
            <v>40615</v>
          </cell>
          <cell r="B257" t="str">
            <v>Boca de BSCC 2,00 x 3,00 m projeto DNIT</v>
          </cell>
          <cell r="C257" t="str">
            <v>und</v>
          </cell>
          <cell r="D257" t="str">
            <v>23.603,24</v>
          </cell>
        </row>
        <row r="258">
          <cell r="A258">
            <v>40616</v>
          </cell>
          <cell r="B258" t="str">
            <v>Boca de BSCC 2,50 x 2,50 m projeto DNIT</v>
          </cell>
          <cell r="C258" t="str">
            <v>und</v>
          </cell>
          <cell r="D258" t="str">
            <v>20.733,30</v>
          </cell>
        </row>
        <row r="259">
          <cell r="A259">
            <v>40617</v>
          </cell>
          <cell r="B259" t="str">
            <v>Boca de BSCC 2,50 x 3,00 m projeto DNIT</v>
          </cell>
          <cell r="C259" t="str">
            <v>und</v>
          </cell>
          <cell r="D259" t="str">
            <v>26.380,23</v>
          </cell>
        </row>
        <row r="260">
          <cell r="A260">
            <v>40618</v>
          </cell>
          <cell r="B260" t="str">
            <v>Boca de BSCC 3,00 x 3,00 m projeto DNIT</v>
          </cell>
          <cell r="C260" t="str">
            <v>und</v>
          </cell>
          <cell r="D260" t="str">
            <v>29.651,05</v>
          </cell>
        </row>
        <row r="261">
          <cell r="A261">
            <v>40629</v>
          </cell>
          <cell r="B261" t="str">
            <v>Boca de BTCC 1,50 x 1,50 m projeto DNIT</v>
          </cell>
          <cell r="C261" t="str">
            <v>und</v>
          </cell>
          <cell r="D261" t="str">
            <v>14.506,52</v>
          </cell>
        </row>
        <row r="262">
          <cell r="A262">
            <v>40630</v>
          </cell>
          <cell r="B262" t="str">
            <v>Boca de BTCC 2,00 x 2,00 m projeto DNIT</v>
          </cell>
          <cell r="C262" t="str">
            <v>und</v>
          </cell>
          <cell r="D262" t="str">
            <v>21.955,22</v>
          </cell>
        </row>
        <row r="263">
          <cell r="A263">
            <v>40631</v>
          </cell>
          <cell r="B263" t="str">
            <v>Boca de BTCC 2,00 x 3,00 m projeto DNIT</v>
          </cell>
          <cell r="C263" t="str">
            <v>und</v>
          </cell>
          <cell r="D263" t="str">
            <v>33.126,46</v>
          </cell>
        </row>
        <row r="264">
          <cell r="A264">
            <v>40632</v>
          </cell>
          <cell r="B264" t="str">
            <v>Boca de BTCC 2,50 x 2,50 m projeto DNIT</v>
          </cell>
          <cell r="C264" t="str">
            <v>und</v>
          </cell>
          <cell r="D264" t="str">
            <v>30.542,06</v>
          </cell>
        </row>
        <row r="265">
          <cell r="A265">
            <v>40633</v>
          </cell>
          <cell r="B265" t="str">
            <v>Boca de BTCC 2,50 x 3,00 m projeto DNIT</v>
          </cell>
          <cell r="C265" t="str">
            <v>und</v>
          </cell>
          <cell r="D265" t="str">
            <v>37.675,67</v>
          </cell>
        </row>
        <row r="266">
          <cell r="A266">
            <v>40634</v>
          </cell>
          <cell r="B266" t="str">
            <v>Boca de BTCC 3,00 x 3,00 m projeto DNIT</v>
          </cell>
          <cell r="C266" t="str">
            <v>und</v>
          </cell>
          <cell r="D266" t="str">
            <v>42.774,07</v>
          </cell>
        </row>
        <row r="267">
          <cell r="A267">
            <v>40535</v>
          </cell>
          <cell r="B267" t="str">
            <v>Boca de concreto ciclópico para BDTC diâmetro 0,60 m</v>
          </cell>
          <cell r="C267" t="str">
            <v>und</v>
          </cell>
          <cell r="D267" t="str">
            <v>1.134,45</v>
          </cell>
        </row>
        <row r="268">
          <cell r="A268">
            <v>40536</v>
          </cell>
          <cell r="B268" t="str">
            <v>Boca de concreto ciclópico para BDTC diâmetro 0,80 m</v>
          </cell>
          <cell r="C268" t="str">
            <v>und</v>
          </cell>
          <cell r="D268" t="str">
            <v>1.886,79</v>
          </cell>
        </row>
        <row r="269">
          <cell r="A269">
            <v>40537</v>
          </cell>
          <cell r="B269" t="str">
            <v>Boca de concreto ciclópico para BDTC diâmetro 1,00 m</v>
          </cell>
          <cell r="C269" t="str">
            <v>und</v>
          </cell>
          <cell r="D269" t="str">
            <v>3.444,44</v>
          </cell>
        </row>
        <row r="270">
          <cell r="A270">
            <v>40538</v>
          </cell>
          <cell r="B270" t="str">
            <v>Boca de concreto ciclópico para BDTC diâmetro 1,20 m</v>
          </cell>
          <cell r="C270" t="str">
            <v>und</v>
          </cell>
          <cell r="D270" t="str">
            <v>4.996,20</v>
          </cell>
        </row>
        <row r="271">
          <cell r="A271">
            <v>40539</v>
          </cell>
          <cell r="B271" t="str">
            <v>Boca de concreto ciclópico para BDTC diâmetro 1,50 m</v>
          </cell>
          <cell r="C271" t="str">
            <v>und</v>
          </cell>
          <cell r="D271" t="str">
            <v>8.836,55</v>
          </cell>
        </row>
        <row r="272">
          <cell r="A272">
            <v>40529</v>
          </cell>
          <cell r="B272" t="str">
            <v>Boca de concreto ciclópico para BSTC diâmetro 0,40 m</v>
          </cell>
          <cell r="C272" t="str">
            <v>und</v>
          </cell>
          <cell r="D272" t="str">
            <v>320,16</v>
          </cell>
        </row>
        <row r="273">
          <cell r="A273">
            <v>40530</v>
          </cell>
          <cell r="B273" t="str">
            <v>Boca de concreto ciclópico para BSTC diâmetro 0,60 m</v>
          </cell>
          <cell r="C273" t="str">
            <v>und</v>
          </cell>
          <cell r="D273" t="str">
            <v>959,53</v>
          </cell>
        </row>
        <row r="274">
          <cell r="A274">
            <v>40531</v>
          </cell>
          <cell r="B274" t="str">
            <v>Boca de concreto ciclópico para BSTC diâmetro 0,80 m</v>
          </cell>
          <cell r="C274" t="str">
            <v>und</v>
          </cell>
          <cell r="D274" t="str">
            <v>1.601,37</v>
          </cell>
        </row>
        <row r="275">
          <cell r="A275">
            <v>40532</v>
          </cell>
          <cell r="B275" t="str">
            <v>Boca de concreto ciclópico para BSTC diâmetro 1,00 m</v>
          </cell>
          <cell r="C275" t="str">
            <v>und</v>
          </cell>
          <cell r="D275" t="str">
            <v>2.470,68</v>
          </cell>
        </row>
        <row r="276">
          <cell r="A276">
            <v>40533</v>
          </cell>
          <cell r="B276" t="str">
            <v>Boca de concreto ciclópico para BSTC diâmetro 1,20 m</v>
          </cell>
          <cell r="C276" t="str">
            <v>und</v>
          </cell>
          <cell r="D276" t="str">
            <v>3.573,65</v>
          </cell>
        </row>
        <row r="277">
          <cell r="A277">
            <v>40534</v>
          </cell>
          <cell r="B277" t="str">
            <v>Boca de concreto ciclópico para BSTC diâmetro 1,50 m</v>
          </cell>
          <cell r="C277" t="str">
            <v>und</v>
          </cell>
          <cell r="D277" t="str">
            <v>6.475,55</v>
          </cell>
        </row>
        <row r="278">
          <cell r="A278">
            <v>40540</v>
          </cell>
          <cell r="B278" t="str">
            <v>Boca de concreto ciclópico para BTTC diâmetro 0,60 m</v>
          </cell>
          <cell r="C278" t="str">
            <v>und</v>
          </cell>
          <cell r="D278" t="str">
            <v>1.420,74</v>
          </cell>
        </row>
        <row r="279">
          <cell r="A279">
            <v>40541</v>
          </cell>
          <cell r="B279" t="str">
            <v>Boca de concreto ciclópico para BTTC diâmetro 0,80 m</v>
          </cell>
          <cell r="C279" t="str">
            <v>und</v>
          </cell>
          <cell r="D279" t="str">
            <v>2.323,70</v>
          </cell>
        </row>
        <row r="280">
          <cell r="A280">
            <v>40542</v>
          </cell>
          <cell r="B280" t="str">
            <v>Boca de concreto ciclópico para BTTC diâmetro 1,00 m</v>
          </cell>
          <cell r="C280" t="str">
            <v>und</v>
          </cell>
          <cell r="D280" t="str">
            <v>4.418,19</v>
          </cell>
        </row>
        <row r="281">
          <cell r="A281">
            <v>40543</v>
          </cell>
          <cell r="B281" t="str">
            <v>Boca de concreto ciclópico para BTTC diâmetro 1,20 m</v>
          </cell>
          <cell r="C281" t="str">
            <v>und</v>
          </cell>
          <cell r="D281" t="str">
            <v>6.418,07</v>
          </cell>
        </row>
        <row r="282">
          <cell r="A282">
            <v>40544</v>
          </cell>
          <cell r="B282" t="str">
            <v>Boca de concreto ciclópico para BTTC diâmetro 1,50 m</v>
          </cell>
          <cell r="C282" t="str">
            <v>und</v>
          </cell>
          <cell r="D282" t="str">
            <v>11.239,65</v>
          </cell>
        </row>
        <row r="283">
          <cell r="A283">
            <v>40565</v>
          </cell>
          <cell r="B283" t="str">
            <v>Boca de lobo simples</v>
          </cell>
          <cell r="C283" t="str">
            <v>und</v>
          </cell>
          <cell r="D283" t="str">
            <v>2.567,61</v>
          </cell>
        </row>
        <row r="284">
          <cell r="A284">
            <v>40656</v>
          </cell>
          <cell r="B284" t="str">
            <v>Boca de saída de dreno profundo BSD-01</v>
          </cell>
          <cell r="C284" t="str">
            <v>und</v>
          </cell>
          <cell r="D284" t="str">
            <v>200,77</v>
          </cell>
        </row>
        <row r="285">
          <cell r="A285">
            <v>41102</v>
          </cell>
          <cell r="B285" t="str">
            <v>BSCC (pré-moldado) 1,50 x 1,50 x 1,00m CL 45t, inclusive transporte do Anel de Bueiro Celular Pré-moldado</v>
          </cell>
          <cell r="C285" t="str">
            <v>m</v>
          </cell>
          <cell r="D285" t="str">
            <v>4.093,86</v>
          </cell>
          <cell r="E285" t="str">
            <v>*</v>
          </cell>
        </row>
        <row r="286">
          <cell r="A286">
            <v>41103</v>
          </cell>
          <cell r="B286" t="str">
            <v>BSCC (pré-moldado) 2,00 x 2,00 x 1,00m CL 45t, inclusive transporte de Anel de Bueiro Celular Pré-moldado</v>
          </cell>
          <cell r="C286" t="str">
            <v>m</v>
          </cell>
          <cell r="D286" t="str">
            <v>5.472,96</v>
          </cell>
          <cell r="E286" t="str">
            <v>*</v>
          </cell>
        </row>
        <row r="287">
          <cell r="A287">
            <v>41104</v>
          </cell>
          <cell r="B287" t="str">
            <v>BSCC (pré-moldado) 2,50 x 2,50 x 1,00m CL 45t, inclusive transporte de Anel de Bueiro Celular Pré-moldado</v>
          </cell>
          <cell r="C287" t="str">
            <v>m</v>
          </cell>
          <cell r="D287" t="str">
            <v>6.266,39</v>
          </cell>
          <cell r="E287" t="str">
            <v>*</v>
          </cell>
        </row>
        <row r="288">
          <cell r="A288">
            <v>41155</v>
          </cell>
          <cell r="B288" t="str">
            <v>BSCC (pré-moldado) 3,00 x 3,00 x 1,00m CL 45t, inclusive transporte de Anel de Bueiro Celular Pré-moldado</v>
          </cell>
          <cell r="C288" t="str">
            <v>m</v>
          </cell>
          <cell r="D288" t="str">
            <v>7.709,04</v>
          </cell>
          <cell r="E288" t="str">
            <v>*</v>
          </cell>
        </row>
        <row r="289">
          <cell r="A289">
            <v>40635</v>
          </cell>
          <cell r="B289" t="str">
            <v>Bueiro Metálico BSTM - D -&gt; 3,00 m - T.L. com tratamento epóxi e -&gt; 2,7 mm - método não destrutivo</v>
          </cell>
          <cell r="C289" t="str">
            <v>m</v>
          </cell>
          <cell r="D289" t="str">
            <v>8.330,77</v>
          </cell>
          <cell r="E289" t="str">
            <v>*</v>
          </cell>
        </row>
        <row r="290">
          <cell r="A290">
            <v>42230</v>
          </cell>
          <cell r="B290" t="str">
            <v>Bueiro Metálico BSTM - D-&gt;3,05m - MP-152 com tratamento epóxi e-&gt;2,7mm - método destrutivo, inclusive lastro de  brita</v>
          </cell>
          <cell r="C290" t="str">
            <v>m</v>
          </cell>
          <cell r="D290" t="str">
            <v>5.744,26</v>
          </cell>
          <cell r="E290" t="str">
            <v>*</v>
          </cell>
        </row>
        <row r="291">
          <cell r="A291">
            <v>40658</v>
          </cell>
          <cell r="B291" t="str">
            <v>Caiação de meio fios, sarjetas, etc</v>
          </cell>
          <cell r="C291" t="str">
            <v>m²</v>
          </cell>
          <cell r="D291" t="str">
            <v>4,82</v>
          </cell>
        </row>
        <row r="292">
          <cell r="A292">
            <v>41161</v>
          </cell>
          <cell r="B292" t="str">
            <v>Caixa Boca de  Lobo em bloco pré-moldado 1,20 x 1,20m</v>
          </cell>
          <cell r="C292" t="str">
            <v>und</v>
          </cell>
          <cell r="D292" t="str">
            <v>3.682,99</v>
          </cell>
        </row>
        <row r="293">
          <cell r="A293">
            <v>40563</v>
          </cell>
          <cell r="B293" t="str">
            <v>Caixa coletora concreto armado H-&gt; 2,00 m, inclusive escavação</v>
          </cell>
          <cell r="C293" t="str">
            <v>und</v>
          </cell>
          <cell r="D293" t="str">
            <v>3.732,66</v>
          </cell>
        </row>
        <row r="294">
          <cell r="A294">
            <v>40564</v>
          </cell>
          <cell r="B294" t="str">
            <v>Caixa coletora concreto armado H-&gt; 2,50 m, inclusive escavação</v>
          </cell>
          <cell r="C294" t="str">
            <v>und</v>
          </cell>
          <cell r="D294" t="str">
            <v>4.580,26</v>
          </cell>
        </row>
        <row r="295">
          <cell r="A295">
            <v>41333</v>
          </cell>
          <cell r="B295" t="str">
            <v>Caixa coletora em bloco pré-moldado  para d-&gt;0,60m (1,00 x 1,00m)</v>
          </cell>
          <cell r="C295" t="str">
            <v>und</v>
          </cell>
          <cell r="D295" t="str">
            <v>1.863,06</v>
          </cell>
        </row>
        <row r="296">
          <cell r="A296">
            <v>40545</v>
          </cell>
          <cell r="B296" t="str">
            <v>Caixa de concreto para BSTC diâmetro 0,40 m H-&gt;1,60 m</v>
          </cell>
          <cell r="C296" t="str">
            <v>und</v>
          </cell>
          <cell r="D296" t="str">
            <v>1.721,90</v>
          </cell>
        </row>
        <row r="297">
          <cell r="A297">
            <v>40546</v>
          </cell>
          <cell r="B297" t="str">
            <v>Caixa de concreto para BSTC diâmetro 0,60 m H-&gt;2,00 m</v>
          </cell>
          <cell r="C297" t="str">
            <v>und</v>
          </cell>
          <cell r="D297" t="str">
            <v>2.659,56</v>
          </cell>
        </row>
        <row r="298">
          <cell r="A298">
            <v>40547</v>
          </cell>
          <cell r="B298" t="str">
            <v>Caixa de concreto para BSTC diâmetro 0,80 m H-&gt;2,50 m</v>
          </cell>
          <cell r="C298" t="str">
            <v>und</v>
          </cell>
          <cell r="D298" t="str">
            <v>3.297,21</v>
          </cell>
        </row>
        <row r="299">
          <cell r="A299">
            <v>40548</v>
          </cell>
          <cell r="B299" t="str">
            <v>Caixa de concreto para BSTC diâmetro 1,00 m H-&gt;3,00 m</v>
          </cell>
          <cell r="C299" t="str">
            <v>und</v>
          </cell>
          <cell r="D299" t="str">
            <v>3.911,59</v>
          </cell>
        </row>
        <row r="300">
          <cell r="A300">
            <v>40549</v>
          </cell>
          <cell r="B300" t="str">
            <v>Caixa de passagem para tubos de D-&gt;0,40 m H-&gt;1,10 m</v>
          </cell>
          <cell r="C300" t="str">
            <v>und</v>
          </cell>
          <cell r="D300" t="str">
            <v>1.149,79</v>
          </cell>
        </row>
        <row r="301">
          <cell r="A301">
            <v>40550</v>
          </cell>
          <cell r="B301" t="str">
            <v>Caixa de passagem para tubos de D-&gt;0,60 m H-&gt;1,30 m</v>
          </cell>
          <cell r="C301" t="str">
            <v>und</v>
          </cell>
          <cell r="D301" t="str">
            <v>1.449,42</v>
          </cell>
        </row>
        <row r="302">
          <cell r="A302">
            <v>40551</v>
          </cell>
          <cell r="B302" t="str">
            <v>Caixa de passagem para tubos de D-&gt;0,80 m H-&gt;1,50 m</v>
          </cell>
          <cell r="C302" t="str">
            <v>und</v>
          </cell>
          <cell r="D302" t="str">
            <v>1.824,18</v>
          </cell>
        </row>
        <row r="303">
          <cell r="A303">
            <v>40552</v>
          </cell>
          <cell r="B303" t="str">
            <v>Caixa de passagem para tubos de D-&gt;1,00 m H-&gt;1,80 m</v>
          </cell>
          <cell r="C303" t="str">
            <v>und</v>
          </cell>
          <cell r="D303" t="str">
            <v>2.898,77</v>
          </cell>
        </row>
        <row r="304">
          <cell r="A304">
            <v>41320</v>
          </cell>
          <cell r="B304" t="str">
            <v>Caixa de passagem (2,50 x 2,50m)</v>
          </cell>
          <cell r="C304" t="str">
            <v>und</v>
          </cell>
          <cell r="D304" t="str">
            <v>6.591,07</v>
          </cell>
        </row>
        <row r="305">
          <cell r="A305">
            <v>41184</v>
          </cell>
          <cell r="B305" t="str">
            <v>Caixa para rede de  dutos, dimensões 100 x 100 x 100 cm</v>
          </cell>
          <cell r="C305" t="str">
            <v>m</v>
          </cell>
          <cell r="D305" t="str">
            <v>1.087,25</v>
          </cell>
        </row>
        <row r="306">
          <cell r="A306">
            <v>41338</v>
          </cell>
          <cell r="B306" t="str">
            <v>Caixa para rede de  dutos, dimensões 60 x 60 x 60 cm</v>
          </cell>
          <cell r="C306" t="str">
            <v>und</v>
          </cell>
          <cell r="D306" t="str">
            <v>500,02</v>
          </cell>
        </row>
        <row r="307">
          <cell r="A307">
            <v>40561</v>
          </cell>
          <cell r="B307" t="str">
            <v>Caixa ralo de elementos pré-moldados em concreto (tudo incluído)</v>
          </cell>
          <cell r="C307" t="str">
            <v>und</v>
          </cell>
          <cell r="D307" t="str">
            <v>647,44</v>
          </cell>
          <cell r="E307" t="str">
            <v>*</v>
          </cell>
        </row>
        <row r="308">
          <cell r="A308">
            <v>40672</v>
          </cell>
          <cell r="B308" t="str">
            <v>Canaleta com grelha DP-1, inclusive transporte da grelha</v>
          </cell>
          <cell r="C308" t="str">
            <v>m</v>
          </cell>
          <cell r="D308" t="str">
            <v>511,73</v>
          </cell>
          <cell r="E308" t="str">
            <v>*</v>
          </cell>
        </row>
        <row r="309">
          <cell r="A309">
            <v>40703</v>
          </cell>
          <cell r="B309" t="str">
            <v>Canaleta de concreto, com forma retangular inclusive caiação - parede 12 cm</v>
          </cell>
          <cell r="C309" t="str">
            <v>m</v>
          </cell>
          <cell r="D309" t="str">
            <v>175,24</v>
          </cell>
        </row>
        <row r="310">
          <cell r="A310">
            <v>40671</v>
          </cell>
          <cell r="B310" t="str">
            <v>Canaleta de concreto retangular (0,130m³/m) inclusive caiação</v>
          </cell>
          <cell r="C310" t="str">
            <v>m</v>
          </cell>
          <cell r="D310" t="str">
            <v>209,59</v>
          </cell>
        </row>
        <row r="311">
          <cell r="A311">
            <v>41016</v>
          </cell>
          <cell r="B311" t="str">
            <v>Canaleta de concreto (0,130m³/m) forma trapezoidal inclusive caiação</v>
          </cell>
          <cell r="C311" t="str">
            <v>m</v>
          </cell>
          <cell r="D311" t="str">
            <v>155,14</v>
          </cell>
        </row>
        <row r="312">
          <cell r="A312">
            <v>40952</v>
          </cell>
          <cell r="B312" t="str">
            <v>Cerca de tela de arame galvanizado h -&gt; 1,20 m</v>
          </cell>
          <cell r="C312" t="str">
            <v>m²</v>
          </cell>
          <cell r="D312" t="str">
            <v>25,91</v>
          </cell>
        </row>
        <row r="313">
          <cell r="A313">
            <v>40953</v>
          </cell>
          <cell r="B313" t="str">
            <v>Cerca de tela galvanizada fio 12 malha 3"x3", com altura de  1,80 m</v>
          </cell>
          <cell r="C313" t="str">
            <v>m</v>
          </cell>
          <cell r="D313" t="str">
            <v>63,03</v>
          </cell>
        </row>
        <row r="314">
          <cell r="A314">
            <v>40708</v>
          </cell>
          <cell r="B314" t="str">
            <v>Cerca em tela revestida em PVC com mourões de concreto, 10 x 10 x 2,40 m,   fornecimento e execução</v>
          </cell>
          <cell r="C314" t="str">
            <v>m²</v>
          </cell>
          <cell r="D314" t="str">
            <v>62,97</v>
          </cell>
        </row>
        <row r="315">
          <cell r="A315">
            <v>40377</v>
          </cell>
          <cell r="B315" t="str">
            <v>Chapisco com argamassa de cimento e areia no traço 1:3</v>
          </cell>
          <cell r="C315" t="str">
            <v>m²</v>
          </cell>
          <cell r="D315" t="str">
            <v>4,95</v>
          </cell>
        </row>
        <row r="316">
          <cell r="A316">
            <v>40378</v>
          </cell>
          <cell r="B316" t="str">
            <v>Chapisco com argamassa de cimento e pedrisco no traço 1:4</v>
          </cell>
          <cell r="C316" t="str">
            <v>m²</v>
          </cell>
          <cell r="D316" t="str">
            <v>7,71</v>
          </cell>
        </row>
        <row r="317">
          <cell r="A317">
            <v>41389</v>
          </cell>
          <cell r="B317" t="str">
            <v>Colchão drenante de areia para fundação de aterros, exclusive o fornecimento de areia</v>
          </cell>
          <cell r="C317" t="str">
            <v>m³</v>
          </cell>
          <cell r="D317" t="str">
            <v>3,90</v>
          </cell>
        </row>
        <row r="318">
          <cell r="A318">
            <v>40715</v>
          </cell>
          <cell r="B318" t="str">
            <v>Colchão drenante de areia para fundação de aterros, inclusive fornecimento e transporte da areia</v>
          </cell>
          <cell r="C318" t="str">
            <v>m³</v>
          </cell>
          <cell r="D318" t="str">
            <v>70,08</v>
          </cell>
          <cell r="E318" t="str">
            <v>*</v>
          </cell>
        </row>
        <row r="319">
          <cell r="A319">
            <v>40716</v>
          </cell>
          <cell r="B319" t="str">
            <v>Colchão drenante de brita 1 inclusive fornecimento, espalhamento, compactação e transporte da brita</v>
          </cell>
          <cell r="C319" t="str">
            <v>m³</v>
          </cell>
          <cell r="D319" t="str">
            <v>91,18</v>
          </cell>
          <cell r="E319" t="str">
            <v>*</v>
          </cell>
        </row>
        <row r="320">
          <cell r="A320">
            <v>40717</v>
          </cell>
          <cell r="B320" t="str">
            <v>Colchão drenante de brita 2 inclusive fornecimento, espalhamento, compactação e transporte da brita</v>
          </cell>
          <cell r="C320" t="str">
            <v>m³</v>
          </cell>
          <cell r="D320" t="str">
            <v>89,06</v>
          </cell>
          <cell r="E320" t="str">
            <v>*</v>
          </cell>
        </row>
        <row r="321">
          <cell r="A321">
            <v>40718</v>
          </cell>
          <cell r="B321" t="str">
            <v>Colchão drenante de brita 3 inclusive fornecimento, espalhamento, compactação e transporte da brita</v>
          </cell>
          <cell r="C321" t="str">
            <v>m³</v>
          </cell>
          <cell r="D321" t="str">
            <v>95,26</v>
          </cell>
          <cell r="E321" t="str">
            <v>*</v>
          </cell>
        </row>
        <row r="322">
          <cell r="A322">
            <v>40652</v>
          </cell>
          <cell r="B322" t="str">
            <v>Coleta drenante (1,00x1,00) m c/ geotêxtil não tecido RT 16kn/m,  inclusive transporte da brita</v>
          </cell>
          <cell r="C322" t="str">
            <v>m</v>
          </cell>
          <cell r="D322" t="str">
            <v>295,70</v>
          </cell>
          <cell r="E322" t="str">
            <v>*</v>
          </cell>
        </row>
        <row r="323">
          <cell r="A323">
            <v>41090</v>
          </cell>
          <cell r="B323" t="str">
            <v>Concreto armado, dosado para resist. 20 Mpa,  incluindo 60kg aço CA-50A, mão de obra p/ corte, dobragem e montagem, exclusive forma</v>
          </cell>
          <cell r="C323" t="str">
            <v>m³</v>
          </cell>
          <cell r="D323" t="str">
            <v>748,30</v>
          </cell>
        </row>
        <row r="324">
          <cell r="A324">
            <v>40350</v>
          </cell>
          <cell r="B324" t="str">
            <v>Concreto ciclópico com 70% concreto 10,0 MPa e 30% de pedra de mão, tudo incluído</v>
          </cell>
          <cell r="C324" t="str">
            <v>m³</v>
          </cell>
          <cell r="D324" t="str">
            <v>358,82</v>
          </cell>
          <cell r="E324" t="str">
            <v>*</v>
          </cell>
        </row>
        <row r="325">
          <cell r="A325">
            <v>40351</v>
          </cell>
          <cell r="B325" t="str">
            <v>Concreto ciclópico com 70% concreto 15,0 MPa e 30% de pedra de mão, tudo incluído</v>
          </cell>
          <cell r="C325" t="str">
            <v>m³</v>
          </cell>
          <cell r="D325" t="str">
            <v>395,65</v>
          </cell>
          <cell r="E325" t="str">
            <v>*</v>
          </cell>
        </row>
        <row r="326">
          <cell r="A326">
            <v>40353</v>
          </cell>
          <cell r="B326" t="str">
            <v>Concreto ciclópico com 70% concreto 20,0 MPa e 30% de pedra de mão, tudo incluído</v>
          </cell>
          <cell r="C326" t="str">
            <v>m³</v>
          </cell>
          <cell r="D326" t="str">
            <v>414,13</v>
          </cell>
          <cell r="E326" t="str">
            <v>*</v>
          </cell>
        </row>
        <row r="327">
          <cell r="A327">
            <v>40383</v>
          </cell>
          <cell r="B327" t="str">
            <v>Concreto de Cim.Port. com equip peq.porte (custo SICRO/DNIT)</v>
          </cell>
          <cell r="C327" t="str">
            <v>m³</v>
          </cell>
          <cell r="D327" t="str">
            <v>385,12</v>
          </cell>
        </row>
        <row r="328">
          <cell r="A328">
            <v>40349</v>
          </cell>
          <cell r="B328" t="str">
            <v>Concreto de regularização, tudo incluído</v>
          </cell>
          <cell r="C328" t="str">
            <v>m³</v>
          </cell>
          <cell r="D328" t="str">
            <v>385,27</v>
          </cell>
          <cell r="E328" t="str">
            <v>*</v>
          </cell>
        </row>
        <row r="329">
          <cell r="A329">
            <v>40358</v>
          </cell>
          <cell r="B329" t="str">
            <v>Concreto estrutural fck -&gt; 15,0 MPa, tudo incluído</v>
          </cell>
          <cell r="C329" t="str">
            <v>m³</v>
          </cell>
          <cell r="D329" t="str">
            <v>524,84</v>
          </cell>
          <cell r="E329" t="str">
            <v>*</v>
          </cell>
        </row>
        <row r="330">
          <cell r="A330">
            <v>40361</v>
          </cell>
          <cell r="B330" t="str">
            <v>Concreto estrutural fck -&gt; 20,0 MPa com plastificante, tudo incluído</v>
          </cell>
          <cell r="C330" t="str">
            <v>m³</v>
          </cell>
          <cell r="D330" t="str">
            <v>553,24</v>
          </cell>
          <cell r="E330" t="str">
            <v>*</v>
          </cell>
        </row>
        <row r="331">
          <cell r="A331">
            <v>40360</v>
          </cell>
          <cell r="B331" t="str">
            <v>Concreto estrutural fck -&gt; 20,0 MPa, tudo incluído</v>
          </cell>
          <cell r="C331" t="str">
            <v>m³</v>
          </cell>
          <cell r="D331" t="str">
            <v>551,24</v>
          </cell>
          <cell r="E331" t="str">
            <v>*</v>
          </cell>
        </row>
        <row r="332">
          <cell r="A332">
            <v>40363</v>
          </cell>
          <cell r="B332" t="str">
            <v>Concreto estrutural fck -&gt; 25,0 MPa com plastificante, tudo incluído</v>
          </cell>
          <cell r="C332" t="str">
            <v>m³</v>
          </cell>
          <cell r="D332" t="str">
            <v>581,53</v>
          </cell>
          <cell r="E332" t="str">
            <v>*</v>
          </cell>
        </row>
        <row r="333">
          <cell r="A333">
            <v>40362</v>
          </cell>
          <cell r="B333" t="str">
            <v>Concreto estrutural fck -&gt; 25,0 MPa, inclusive fornecimento e transporte do cimento, areia e pedra britada</v>
          </cell>
          <cell r="C333" t="str">
            <v>m³</v>
          </cell>
          <cell r="D333" t="str">
            <v>579,28</v>
          </cell>
          <cell r="E333" t="str">
            <v>*</v>
          </cell>
        </row>
        <row r="334">
          <cell r="A334">
            <v>40368</v>
          </cell>
          <cell r="B334" t="str">
            <v>Concreto estrutural fck -&gt; 30,0 MPa com micro-silica  e Sikacrete BR ou equivalente</v>
          </cell>
          <cell r="C334" t="str">
            <v>m³</v>
          </cell>
          <cell r="D334" t="str">
            <v>709,98</v>
          </cell>
          <cell r="E334" t="str">
            <v>*</v>
          </cell>
        </row>
        <row r="335">
          <cell r="A335">
            <v>40365</v>
          </cell>
          <cell r="B335" t="str">
            <v>Concreto estrutural fck -&gt; 30,0 MPa com plastificante</v>
          </cell>
          <cell r="C335" t="str">
            <v>m³</v>
          </cell>
          <cell r="D335" t="str">
            <v>607,59</v>
          </cell>
          <cell r="E335" t="str">
            <v>*</v>
          </cell>
        </row>
        <row r="336">
          <cell r="A336">
            <v>40364</v>
          </cell>
          <cell r="B336" t="str">
            <v>Concreto estrutural fck -&gt; 30,0 MPa, tudo incluído</v>
          </cell>
          <cell r="C336" t="str">
            <v>m³</v>
          </cell>
          <cell r="D336" t="str">
            <v>605,12</v>
          </cell>
          <cell r="E336" t="str">
            <v>*</v>
          </cell>
        </row>
        <row r="337">
          <cell r="A337">
            <v>40369</v>
          </cell>
          <cell r="B337" t="str">
            <v>Concreto estrutural fck -&gt; 35,0 MPa com micro-silica  e Sikacrete BR ou equivalente</v>
          </cell>
          <cell r="C337" t="str">
            <v>m³</v>
          </cell>
          <cell r="D337" t="str">
            <v>747,35</v>
          </cell>
          <cell r="E337" t="str">
            <v>*</v>
          </cell>
        </row>
        <row r="338">
          <cell r="A338">
            <v>40371</v>
          </cell>
          <cell r="B338" t="str">
            <v>Concreto submerso fck -&gt; 20,0 MPa, tudo incluído</v>
          </cell>
          <cell r="C338" t="str">
            <v>m³</v>
          </cell>
          <cell r="D338" t="str">
            <v>1.096,06</v>
          </cell>
          <cell r="E338" t="str">
            <v>*</v>
          </cell>
        </row>
        <row r="339">
          <cell r="A339">
            <v>41205</v>
          </cell>
          <cell r="B339" t="str">
            <v>Conjunto Moto-bomba submersível de 15CV, fornecimento e assentamento</v>
          </cell>
          <cell r="C339" t="str">
            <v>und</v>
          </cell>
          <cell r="D339" t="str">
            <v>31.186,98</v>
          </cell>
        </row>
        <row r="340">
          <cell r="A340">
            <v>40467</v>
          </cell>
          <cell r="B340" t="str">
            <v>Corpo BDTC (grota) diâmetro 0,60 m CA-1 MF exclusive  escavação e reaterro, inclusive transporte do tubo</v>
          </cell>
          <cell r="C340" t="str">
            <v>m</v>
          </cell>
          <cell r="D340" t="str">
            <v>267,30</v>
          </cell>
          <cell r="E340" t="str">
            <v>*</v>
          </cell>
        </row>
        <row r="341">
          <cell r="A341">
            <v>40468</v>
          </cell>
          <cell r="B341" t="str">
            <v>Corpo BDTC (grota) diâmetro 0,60 m CA-1 PB exclusive escavação e reaterro, inclusive transporte do tubo</v>
          </cell>
          <cell r="C341" t="str">
            <v>m</v>
          </cell>
          <cell r="D341" t="str">
            <v>262,25</v>
          </cell>
          <cell r="E341" t="str">
            <v>*</v>
          </cell>
        </row>
        <row r="342">
          <cell r="A342">
            <v>40469</v>
          </cell>
          <cell r="B342" t="str">
            <v>Corpo BDTC (grota) diâmetro 0,60 m CA-2 MF exclusive  escavação e reaterro, inclusive transporte do tubo</v>
          </cell>
          <cell r="C342" t="str">
            <v>m</v>
          </cell>
          <cell r="D342" t="str">
            <v>269,82</v>
          </cell>
          <cell r="E342" t="str">
            <v>*</v>
          </cell>
        </row>
        <row r="343">
          <cell r="A343">
            <v>40470</v>
          </cell>
          <cell r="B343" t="str">
            <v>Corpo BDTC (grota) diâmetro 0,60 m CA-2 PB exclusive escavação e reaterro, inclusive transporte do tubo</v>
          </cell>
          <cell r="C343" t="str">
            <v>m</v>
          </cell>
          <cell r="D343" t="str">
            <v>288,73</v>
          </cell>
          <cell r="E343" t="str">
            <v>*</v>
          </cell>
        </row>
        <row r="344">
          <cell r="A344">
            <v>40471</v>
          </cell>
          <cell r="B344" t="str">
            <v>Corpo BDTC (grota) diâmetro 0,80 m CA-1 MF exclusive  escavação e reaterro, inclusive transporte do tubo</v>
          </cell>
          <cell r="C344" t="str">
            <v>m</v>
          </cell>
          <cell r="D344" t="str">
            <v>555,28</v>
          </cell>
          <cell r="E344" t="str">
            <v>*</v>
          </cell>
        </row>
        <row r="345">
          <cell r="A345">
            <v>40472</v>
          </cell>
          <cell r="B345" t="str">
            <v>Corpo BDTC (grota) diâmetro 0,80 m CA-1 PB exclusive escavação e reaterro, inclusive transporte do tubo</v>
          </cell>
          <cell r="C345" t="str">
            <v>m</v>
          </cell>
          <cell r="D345" t="str">
            <v>555,28</v>
          </cell>
          <cell r="E345" t="str">
            <v>*</v>
          </cell>
        </row>
        <row r="346">
          <cell r="A346">
            <v>40473</v>
          </cell>
          <cell r="B346" t="str">
            <v>Corpo BDTC (grota) diâmetro 0,80 m CA-2 MF exclusive  escavação e reaterro, inclusive transporte do tubo</v>
          </cell>
          <cell r="C346" t="str">
            <v>m</v>
          </cell>
          <cell r="D346" t="str">
            <v>548,98</v>
          </cell>
          <cell r="E346" t="str">
            <v>*</v>
          </cell>
        </row>
        <row r="347">
          <cell r="A347">
            <v>40474</v>
          </cell>
          <cell r="B347" t="str">
            <v>Corpo BDTC (grota) diâmetro 0,80 m CA-2 PB exclusive escavação e reaterro, inclusive transporte do tubo</v>
          </cell>
          <cell r="C347" t="str">
            <v>m</v>
          </cell>
          <cell r="D347" t="str">
            <v>599,32</v>
          </cell>
          <cell r="E347" t="str">
            <v>*</v>
          </cell>
        </row>
        <row r="348">
          <cell r="A348">
            <v>40475</v>
          </cell>
          <cell r="B348" t="str">
            <v>Corpo BDTC (grota) diâmetro 1,00 m CA-1 MF exclusive  escavação e reaterro, inclusive transporte do tubo</v>
          </cell>
          <cell r="C348" t="str">
            <v>m</v>
          </cell>
          <cell r="D348" t="str">
            <v>732,60</v>
          </cell>
          <cell r="E348" t="str">
            <v>*</v>
          </cell>
        </row>
        <row r="349">
          <cell r="A349">
            <v>40476</v>
          </cell>
          <cell r="B349" t="str">
            <v>Corpo BDTC (grota) diâmetro 1,00 m CA-1 PB exclusive escavação e reaterro, inclusive transporte do tubo</v>
          </cell>
          <cell r="C349" t="str">
            <v>m</v>
          </cell>
          <cell r="D349" t="str">
            <v>733,91</v>
          </cell>
          <cell r="E349" t="str">
            <v>*</v>
          </cell>
        </row>
        <row r="350">
          <cell r="A350">
            <v>40477</v>
          </cell>
          <cell r="B350" t="str">
            <v>Corpo BDTC (grota) diâmetro 1,00 m CA-2 MF exclusive  escavação e reaterro, inclusive transporte do tubo</v>
          </cell>
          <cell r="C350" t="str">
            <v>m</v>
          </cell>
          <cell r="D350" t="str">
            <v>748,98</v>
          </cell>
          <cell r="E350" t="str">
            <v>*</v>
          </cell>
        </row>
        <row r="351">
          <cell r="A351">
            <v>40478</v>
          </cell>
          <cell r="B351" t="str">
            <v>Corpo BDTC (grota) diâmetro 1,00 m CA-2 PB exclusive escavação e reaterro, inclusive transporte do tubo</v>
          </cell>
          <cell r="C351" t="str">
            <v>m</v>
          </cell>
          <cell r="D351" t="str">
            <v>786,80</v>
          </cell>
          <cell r="E351" t="str">
            <v>*</v>
          </cell>
        </row>
        <row r="352">
          <cell r="A352">
            <v>40479</v>
          </cell>
          <cell r="B352" t="str">
            <v>Corpo BDTC (grota) diâmetro 1,00 m CA-3 MF exclusive  escavação e reaterro, inclusive transporte do tubo</v>
          </cell>
          <cell r="C352" t="str">
            <v>m</v>
          </cell>
          <cell r="D352" t="str">
            <v>900,24</v>
          </cell>
          <cell r="E352" t="str">
            <v>*</v>
          </cell>
        </row>
        <row r="353">
          <cell r="A353">
            <v>40480</v>
          </cell>
          <cell r="B353" t="str">
            <v>Corpo BDTC (grota) diâmetro 1,20 m CA-1 MF exclusive  escavação e reaterro, inclusive transporte do tubo</v>
          </cell>
          <cell r="C353" t="str">
            <v>m</v>
          </cell>
          <cell r="D353" t="str">
            <v>1.051,30</v>
          </cell>
          <cell r="E353" t="str">
            <v>*</v>
          </cell>
        </row>
        <row r="354">
          <cell r="A354">
            <v>40481</v>
          </cell>
          <cell r="B354" t="str">
            <v>Corpo BDTC (grota) diâmetro 1,20 m CA-1 PB exclusive escavação e reaterro, inclusive transporte do tubo</v>
          </cell>
          <cell r="C354" t="str">
            <v>m</v>
          </cell>
          <cell r="D354" t="str">
            <v>1.086,60</v>
          </cell>
          <cell r="E354" t="str">
            <v>*</v>
          </cell>
        </row>
        <row r="355">
          <cell r="A355">
            <v>40482</v>
          </cell>
          <cell r="B355" t="str">
            <v>Corpo BDTC (grota) diâmetro 1,20 m CA-2 MF exclusive  escavação e reaterro, inclusive transporte do tubo</v>
          </cell>
          <cell r="C355" t="str">
            <v>m</v>
          </cell>
          <cell r="D355" t="str">
            <v>1.101,72</v>
          </cell>
          <cell r="E355" t="str">
            <v>*</v>
          </cell>
        </row>
        <row r="356">
          <cell r="A356">
            <v>40483</v>
          </cell>
          <cell r="B356" t="str">
            <v>Corpo BDTC (grota) diâmetro 1,20 m CA-2 PB exclusive escavação e reaterro, inclusive transporte do tubo</v>
          </cell>
          <cell r="C356" t="str">
            <v>m</v>
          </cell>
          <cell r="D356" t="str">
            <v>1.153,40</v>
          </cell>
          <cell r="E356" t="str">
            <v>*</v>
          </cell>
        </row>
        <row r="357">
          <cell r="A357">
            <v>40484</v>
          </cell>
          <cell r="B357" t="str">
            <v>Corpo BDTC (grota) diâmetro 1,20 m CA-3 MF exclusive  escavação e reaterro, inclusive transporte do tubo</v>
          </cell>
          <cell r="C357" t="str">
            <v>m</v>
          </cell>
          <cell r="D357" t="str">
            <v>1.278,19</v>
          </cell>
          <cell r="E357" t="str">
            <v>*</v>
          </cell>
        </row>
        <row r="358">
          <cell r="A358">
            <v>40485</v>
          </cell>
          <cell r="B358" t="str">
            <v>Corpo BDTC (grota) diâmetro 1,50 m CA-1 MF exclusive  escavação e reaterro, inclusive transporte do tubo</v>
          </cell>
          <cell r="C358" t="str">
            <v>m</v>
          </cell>
          <cell r="D358" t="str">
            <v>1.515,86</v>
          </cell>
          <cell r="E358" t="str">
            <v>*</v>
          </cell>
        </row>
        <row r="359">
          <cell r="A359">
            <v>40486</v>
          </cell>
          <cell r="B359" t="str">
            <v>Corpo BDTC (grota) diâmetro 1,50 m CA-1 PB exclusive escavação e reaterro, inclusive transporte do tubo</v>
          </cell>
          <cell r="C359" t="str">
            <v>m</v>
          </cell>
          <cell r="D359" t="str">
            <v>1.515,86</v>
          </cell>
          <cell r="E359" t="str">
            <v>*</v>
          </cell>
        </row>
        <row r="360">
          <cell r="A360">
            <v>40487</v>
          </cell>
          <cell r="B360" t="str">
            <v>Corpo BDTC (grota) diâmetro 1,50 m CA-2 MF exclusive  escavação e reaterro, inclusive transporte do tubo</v>
          </cell>
          <cell r="C360" t="str">
            <v>m</v>
          </cell>
          <cell r="D360" t="str">
            <v>1.616,70</v>
          </cell>
          <cell r="E360" t="str">
            <v>*</v>
          </cell>
        </row>
        <row r="361">
          <cell r="A361">
            <v>40488</v>
          </cell>
          <cell r="B361" t="str">
            <v>Corpo BDTC (grota) diâmetro 1,50 m CA-2 PB exclusive escavação e reaterro, inclusive transporte do tubo</v>
          </cell>
          <cell r="C361" t="str">
            <v>m</v>
          </cell>
          <cell r="D361" t="str">
            <v>1.597,79</v>
          </cell>
          <cell r="E361" t="str">
            <v>*</v>
          </cell>
        </row>
        <row r="362">
          <cell r="A362">
            <v>40489</v>
          </cell>
          <cell r="B362" t="str">
            <v>Corpo BDTC (grota) diâmetro 1,50 m CA-3 MF exclusive  escavação e reaterro, inclusive transporte do tubo</v>
          </cell>
          <cell r="C362" t="str">
            <v>m</v>
          </cell>
          <cell r="D362" t="str">
            <v>1.887,71</v>
          </cell>
          <cell r="E362" t="str">
            <v>*</v>
          </cell>
        </row>
        <row r="363">
          <cell r="A363">
            <v>40417</v>
          </cell>
          <cell r="B363" t="str">
            <v>Corpo BSTC diâmetro 0,20 m C.S. MF inclusive escavação, reaterro e transporte do tubo</v>
          </cell>
          <cell r="C363" t="str">
            <v>m</v>
          </cell>
          <cell r="D363" t="str">
            <v>77,96</v>
          </cell>
          <cell r="E363" t="str">
            <v>*</v>
          </cell>
        </row>
        <row r="364">
          <cell r="A364">
            <v>40418</v>
          </cell>
          <cell r="B364" t="str">
            <v>Corpo BSTC diâmetro 0,20 m C.S. PB inclusive escavação, reaterro e transporte do tubo</v>
          </cell>
          <cell r="C364" t="str">
            <v>m</v>
          </cell>
          <cell r="D364" t="str">
            <v>77,96</v>
          </cell>
          <cell r="E364" t="str">
            <v>*</v>
          </cell>
        </row>
        <row r="365">
          <cell r="A365">
            <v>40419</v>
          </cell>
          <cell r="B365" t="str">
            <v>Corpo BSTC diâmetro 0,30 m C.S. MF inclusive escavação, reaterro e transporte do tubo</v>
          </cell>
          <cell r="C365" t="str">
            <v>m</v>
          </cell>
          <cell r="D365" t="str">
            <v>98,36</v>
          </cell>
          <cell r="E365" t="str">
            <v>*</v>
          </cell>
        </row>
        <row r="366">
          <cell r="A366">
            <v>40420</v>
          </cell>
          <cell r="B366" t="str">
            <v>Corpo BSTC diâmetro 0,30 m C.S. PB inclusive escavação, reaterro e transporte do tubo</v>
          </cell>
          <cell r="C366" t="str">
            <v>m</v>
          </cell>
          <cell r="D366" t="str">
            <v>98,40</v>
          </cell>
          <cell r="E366" t="str">
            <v>*</v>
          </cell>
        </row>
        <row r="367">
          <cell r="A367">
            <v>40422</v>
          </cell>
          <cell r="B367" t="str">
            <v>Corpo BSTC diâmetro 0,40 m C.S. MF inclusive escavação, reaterro e transporte do tubo</v>
          </cell>
          <cell r="C367" t="str">
            <v>m</v>
          </cell>
          <cell r="D367" t="str">
            <v>133,07</v>
          </cell>
          <cell r="E367" t="str">
            <v>*</v>
          </cell>
        </row>
        <row r="368">
          <cell r="A368">
            <v>40423</v>
          </cell>
          <cell r="B368" t="str">
            <v>Corpo BSTC diâmetro 0,40 m C.S. PB inclusive escavação, reaterro e transporte do tubo</v>
          </cell>
          <cell r="C368" t="str">
            <v>m</v>
          </cell>
          <cell r="D368" t="str">
            <v>133,07</v>
          </cell>
          <cell r="E368" t="str">
            <v>*</v>
          </cell>
        </row>
        <row r="369">
          <cell r="A369">
            <v>40426</v>
          </cell>
          <cell r="B369" t="str">
            <v>Corpo BSTC diâmetro 0,60 m C.S. MF inclusive escavação, reaterro e transporte do tubo</v>
          </cell>
          <cell r="C369" t="str">
            <v>m</v>
          </cell>
          <cell r="D369" t="str">
            <v>216,11</v>
          </cell>
          <cell r="E369" t="str">
            <v>*</v>
          </cell>
        </row>
        <row r="370">
          <cell r="A370">
            <v>40427</v>
          </cell>
          <cell r="B370" t="str">
            <v>Corpo BSTC diâmetro 0,60 m C.S. PB inclusive escavação, reaterro e transporte do tubo</v>
          </cell>
          <cell r="C370" t="str">
            <v>m</v>
          </cell>
          <cell r="D370" t="str">
            <v>216,11</v>
          </cell>
          <cell r="E370" t="str">
            <v>*</v>
          </cell>
        </row>
        <row r="371">
          <cell r="A371">
            <v>40421</v>
          </cell>
          <cell r="B371" t="str">
            <v>Corpo BSTC (greide) diâmetro 0,30 m CA-1 MF inclusive escavação, reaterro e transporte do  tubo</v>
          </cell>
          <cell r="C371" t="str">
            <v>m</v>
          </cell>
          <cell r="D371" t="str">
            <v>107,91</v>
          </cell>
          <cell r="E371" t="str">
            <v>*</v>
          </cell>
        </row>
        <row r="372">
          <cell r="A372">
            <v>40424</v>
          </cell>
          <cell r="B372" t="str">
            <v>Corpo BSTC (greide) diâmetro 0,40 m CA-1 MF inclusive escavação, reaterro e transporte do  tubo</v>
          </cell>
          <cell r="C372" t="str">
            <v>m</v>
          </cell>
          <cell r="D372" t="str">
            <v>140,04</v>
          </cell>
          <cell r="E372" t="str">
            <v>*</v>
          </cell>
        </row>
        <row r="373">
          <cell r="A373">
            <v>40425</v>
          </cell>
          <cell r="B373" t="str">
            <v>Corpo BSTC (greide) diâmetro 0,40 m CA-2 MF inclusive escavação, reaterro e transporte do  tubo</v>
          </cell>
          <cell r="C373" t="str">
            <v>m</v>
          </cell>
          <cell r="D373" t="str">
            <v>146,34</v>
          </cell>
          <cell r="E373" t="str">
            <v>*</v>
          </cell>
        </row>
        <row r="374">
          <cell r="A374">
            <v>40428</v>
          </cell>
          <cell r="B374" t="str">
            <v>Corpo BSTC (greide) diâmetro 0,60 m CA-1 MF inclusive escavação, reaterro e transporte do  tubo</v>
          </cell>
          <cell r="C374" t="str">
            <v>m</v>
          </cell>
          <cell r="D374" t="str">
            <v>219,89</v>
          </cell>
          <cell r="E374" t="str">
            <v>*</v>
          </cell>
        </row>
        <row r="375">
          <cell r="A375">
            <v>40429</v>
          </cell>
          <cell r="B375" t="str">
            <v>Corpo BSTC (greide) diâmetro 0,60 m CA-1 PB inclusive escavação, reaterro e transporte do tubo</v>
          </cell>
          <cell r="C375" t="str">
            <v>m</v>
          </cell>
          <cell r="D375" t="str">
            <v>217,37</v>
          </cell>
          <cell r="E375" t="str">
            <v>*</v>
          </cell>
        </row>
        <row r="376">
          <cell r="A376">
            <v>40430</v>
          </cell>
          <cell r="B376" t="str">
            <v>Corpo BSTC (greide) diâmetro 0,60 m CA-2 MF inclusive escavação, reaterro e transporte do  tubo</v>
          </cell>
          <cell r="C376" t="str">
            <v>m</v>
          </cell>
          <cell r="D376" t="str">
            <v>221,15</v>
          </cell>
          <cell r="E376" t="str">
            <v>*</v>
          </cell>
        </row>
        <row r="377">
          <cell r="A377">
            <v>40431</v>
          </cell>
          <cell r="B377" t="str">
            <v>Corpo BSTC (greide) diâmetro 0,60 m CA-2 PB inclusive escavação, reaterro e transporte do tubo</v>
          </cell>
          <cell r="C377" t="str">
            <v>m</v>
          </cell>
          <cell r="D377" t="str">
            <v>230,60</v>
          </cell>
          <cell r="E377" t="str">
            <v>*</v>
          </cell>
        </row>
        <row r="378">
          <cell r="A378">
            <v>40432</v>
          </cell>
          <cell r="B378" t="str">
            <v>Corpo BSTC (greide) diâmetro 0,80 m CA-1 MF inclusive escavação, reaterro e transporte do  tubo</v>
          </cell>
          <cell r="C378" t="str">
            <v>m</v>
          </cell>
          <cell r="D378" t="str">
            <v>432,01</v>
          </cell>
          <cell r="E378" t="str">
            <v>*</v>
          </cell>
        </row>
        <row r="379">
          <cell r="A379">
            <v>40433</v>
          </cell>
          <cell r="B379" t="str">
            <v>Corpo BSTC (greide) diâmetro 0,80 m CA-1 PB inclusive escavação, reaterro e transporte do tubo</v>
          </cell>
          <cell r="C379" t="str">
            <v>m</v>
          </cell>
          <cell r="D379" t="str">
            <v>432,01</v>
          </cell>
          <cell r="E379" t="str">
            <v>*</v>
          </cell>
        </row>
        <row r="380">
          <cell r="A380">
            <v>40434</v>
          </cell>
          <cell r="B380" t="str">
            <v>Corpo BSTC (greide) diâmetro 0,80 m CA-2 MF inclusive escavação, reaterro e transporte do  tubo</v>
          </cell>
          <cell r="C380" t="str">
            <v>m</v>
          </cell>
          <cell r="D380" t="str">
            <v>428,85</v>
          </cell>
          <cell r="E380" t="str">
            <v>*</v>
          </cell>
        </row>
        <row r="381">
          <cell r="A381">
            <v>40435</v>
          </cell>
          <cell r="B381" t="str">
            <v>Corpo BSTC (greide) diâmetro 0,80 m CA-2 PB inclusive escavação, reaterro e transporte do tubo</v>
          </cell>
          <cell r="C381" t="str">
            <v>m</v>
          </cell>
          <cell r="D381" t="str">
            <v>454,03</v>
          </cell>
          <cell r="E381" t="str">
            <v>*</v>
          </cell>
        </row>
        <row r="382">
          <cell r="A382">
            <v>40436</v>
          </cell>
          <cell r="B382" t="str">
            <v>Corpo BSTC (greide) diâmetro 1,00 m CA-1 MF inclusive escavação, reaterro e transporte do  tubo</v>
          </cell>
          <cell r="C382" t="str">
            <v>m</v>
          </cell>
          <cell r="D382" t="str">
            <v>593,51</v>
          </cell>
          <cell r="E382" t="str">
            <v>*</v>
          </cell>
        </row>
        <row r="383">
          <cell r="A383">
            <v>40437</v>
          </cell>
          <cell r="B383" t="str">
            <v>Corpo BSTC (greide) diâmetro 1,00 m CA-1 PB inclusive escavação, reaterro e transporte do tubo</v>
          </cell>
          <cell r="C383" t="str">
            <v>m</v>
          </cell>
          <cell r="D383" t="str">
            <v>594,17</v>
          </cell>
          <cell r="E383" t="str">
            <v>*</v>
          </cell>
        </row>
        <row r="384">
          <cell r="A384">
            <v>40438</v>
          </cell>
          <cell r="B384" t="str">
            <v>Corpo BSTC (greide) diâmetro 1,00 m CA-2 MF inclusive escavação, reaterro e transporte do  tubo</v>
          </cell>
          <cell r="C384" t="str">
            <v>m</v>
          </cell>
          <cell r="D384" t="str">
            <v>601,71</v>
          </cell>
          <cell r="E384" t="str">
            <v>*</v>
          </cell>
        </row>
        <row r="385">
          <cell r="A385">
            <v>40439</v>
          </cell>
          <cell r="B385" t="str">
            <v>Corpo BSTC (greide) diâmetro 1,00 m CA-2 PB inclusive escavação, reaterro e transporte do tubo</v>
          </cell>
          <cell r="C385" t="str">
            <v>m</v>
          </cell>
          <cell r="D385" t="str">
            <v>620,61</v>
          </cell>
          <cell r="E385" t="str">
            <v>*</v>
          </cell>
        </row>
        <row r="386">
          <cell r="A386">
            <v>40440</v>
          </cell>
          <cell r="B386" t="str">
            <v>Corpo BSTC (greide) diâmetro 1,20 m CA-1 MF inclusive escavação, reaterro e transporte do  tubo</v>
          </cell>
          <cell r="C386" t="str">
            <v>m</v>
          </cell>
          <cell r="D386" t="str">
            <v>823,90</v>
          </cell>
          <cell r="E386" t="str">
            <v>*</v>
          </cell>
        </row>
        <row r="387">
          <cell r="A387">
            <v>40441</v>
          </cell>
          <cell r="B387" t="str">
            <v>Corpo BSTC (greide) diâmetro 1,20 m CA-1 PB inclusive escavação, reaterro e transporte do tubo</v>
          </cell>
          <cell r="C387" t="str">
            <v>m</v>
          </cell>
          <cell r="D387" t="str">
            <v>841,54</v>
          </cell>
          <cell r="E387" t="str">
            <v>*</v>
          </cell>
        </row>
        <row r="388">
          <cell r="A388">
            <v>40442</v>
          </cell>
          <cell r="B388" t="str">
            <v>Corpo BSTC (greide) diâmetro 1,20 m CA-2 MF inclusive escavação, reaterro e transporte do  tubo</v>
          </cell>
          <cell r="C388" t="str">
            <v>m</v>
          </cell>
          <cell r="D388" t="str">
            <v>849,11</v>
          </cell>
          <cell r="E388" t="str">
            <v>*</v>
          </cell>
        </row>
        <row r="389">
          <cell r="A389">
            <v>40443</v>
          </cell>
          <cell r="B389" t="str">
            <v>Corpo BSTC (greide) diâmetro 1,20 m CA-2 PB inclusive escavação, reaterro e transporte do tubo</v>
          </cell>
          <cell r="C389" t="str">
            <v>m</v>
          </cell>
          <cell r="D389" t="str">
            <v>874,95</v>
          </cell>
          <cell r="E389" t="str">
            <v>*</v>
          </cell>
        </row>
        <row r="390">
          <cell r="A390">
            <v>40444</v>
          </cell>
          <cell r="B390" t="str">
            <v>Corpo BSTC (grota) diâmetro 0,60 m CA-1 MF exclusive escavação e reaterro, inclusive transporte do tubo</v>
          </cell>
          <cell r="C390" t="str">
            <v>m</v>
          </cell>
          <cell r="D390" t="str">
            <v>134,92</v>
          </cell>
          <cell r="E390" t="str">
            <v>*</v>
          </cell>
        </row>
        <row r="391">
          <cell r="A391">
            <v>40445</v>
          </cell>
          <cell r="B391" t="str">
            <v>Corpo BSTC (grota) diâmetro 0,60 m CA-1 PB exclusive escavação e reaterro, inclusive transporte do tubo</v>
          </cell>
          <cell r="C391" t="str">
            <v>m</v>
          </cell>
          <cell r="D391" t="str">
            <v>132,40</v>
          </cell>
          <cell r="E391" t="str">
            <v>*</v>
          </cell>
        </row>
        <row r="392">
          <cell r="A392">
            <v>40446</v>
          </cell>
          <cell r="B392" t="str">
            <v>Corpo BSTC (grota) diâmetro 0,60 m CA-2 MF exclusive escavação e reaterro, inclusive transporte do tubo</v>
          </cell>
          <cell r="C392" t="str">
            <v>m</v>
          </cell>
          <cell r="D392" t="str">
            <v>136,18</v>
          </cell>
          <cell r="E392" t="str">
            <v>*</v>
          </cell>
        </row>
        <row r="393">
          <cell r="A393">
            <v>40447</v>
          </cell>
          <cell r="B393" t="str">
            <v>Corpo BSTC (grota) diâmetro 0,60 m CA-2 PB exclusive escavação e reaterro, inclusive transporte do tubo</v>
          </cell>
          <cell r="C393" t="str">
            <v>m</v>
          </cell>
          <cell r="D393" t="str">
            <v>145,63</v>
          </cell>
          <cell r="E393" t="str">
            <v>*</v>
          </cell>
        </row>
        <row r="394">
          <cell r="A394">
            <v>40448</v>
          </cell>
          <cell r="B394" t="str">
            <v>Corpo BSTC (grota) diâmetro 0,80 m CA-1 MF exclusive escavação e reaterro, inclusive transporte do tubo</v>
          </cell>
          <cell r="C394" t="str">
            <v>m</v>
          </cell>
          <cell r="D394" t="str">
            <v>312,04</v>
          </cell>
          <cell r="E394" t="str">
            <v>*</v>
          </cell>
        </row>
        <row r="395">
          <cell r="A395">
            <v>40449</v>
          </cell>
          <cell r="B395" t="str">
            <v>Corpo BSTC (grota) diâmetro 0,80 m CA-1 PB exclusive escavação e reaterro, inclusive transporte do tubo</v>
          </cell>
          <cell r="C395" t="str">
            <v>m</v>
          </cell>
          <cell r="D395" t="str">
            <v>312,04</v>
          </cell>
          <cell r="E395" t="str">
            <v>*</v>
          </cell>
        </row>
        <row r="396">
          <cell r="A396">
            <v>40450</v>
          </cell>
          <cell r="B396" t="str">
            <v>Corpo BSTC (grota) diâmetro 0,80 m CA-2 MF exclusive escavação e reaterro, inclusive transporte do tubo</v>
          </cell>
          <cell r="C396" t="str">
            <v>m</v>
          </cell>
          <cell r="D396" t="str">
            <v>308,89</v>
          </cell>
          <cell r="E396" t="str">
            <v>*</v>
          </cell>
        </row>
        <row r="397">
          <cell r="A397">
            <v>40451</v>
          </cell>
          <cell r="B397" t="str">
            <v>Corpo BSTC (grota) diâmetro 0,80 m CA-2 PB exclusive escavação e reaterro, inclusive transporte do tubo</v>
          </cell>
          <cell r="C397" t="str">
            <v>m</v>
          </cell>
          <cell r="D397" t="str">
            <v>334,07</v>
          </cell>
          <cell r="E397" t="str">
            <v>*</v>
          </cell>
        </row>
        <row r="398">
          <cell r="A398">
            <v>40452</v>
          </cell>
          <cell r="B398" t="str">
            <v>Corpo BSTC (grota) diâmetro 1,00 m CA-1 MF exclusive escavação e reaterro, inclusive transporte do tubo</v>
          </cell>
          <cell r="C398" t="str">
            <v>m</v>
          </cell>
          <cell r="D398" t="str">
            <v>399,99</v>
          </cell>
          <cell r="E398" t="str">
            <v>*</v>
          </cell>
        </row>
        <row r="399">
          <cell r="A399">
            <v>40453</v>
          </cell>
          <cell r="B399" t="str">
            <v>Corpo BSTC (grota) diâmetro 1,00 m CA-1 PB exclusive escavação e reaterro, inclusive transporte do tubo</v>
          </cell>
          <cell r="C399" t="str">
            <v>m</v>
          </cell>
          <cell r="D399" t="str">
            <v>400,64</v>
          </cell>
          <cell r="E399" t="str">
            <v>*</v>
          </cell>
        </row>
        <row r="400">
          <cell r="A400">
            <v>40454</v>
          </cell>
          <cell r="B400" t="str">
            <v>Corpo BSTC (grota) diâmetro 1,00 m CA-2 MF exclusive escavação e reaterro, inclusive transporte do tubo</v>
          </cell>
          <cell r="C400" t="str">
            <v>m</v>
          </cell>
          <cell r="D400" t="str">
            <v>408,18</v>
          </cell>
          <cell r="E400" t="str">
            <v>*</v>
          </cell>
        </row>
        <row r="401">
          <cell r="A401">
            <v>40455</v>
          </cell>
          <cell r="B401" t="str">
            <v>Corpo BSTC (grota) diâmetro 1,00 m CA-2 PB exclusive escavação e reaterro, inclusive transporte do tubo</v>
          </cell>
          <cell r="C401" t="str">
            <v>m</v>
          </cell>
          <cell r="D401" t="str">
            <v>427,09</v>
          </cell>
          <cell r="E401" t="str">
            <v>*</v>
          </cell>
        </row>
        <row r="402">
          <cell r="A402">
            <v>40456</v>
          </cell>
          <cell r="B402" t="str">
            <v>Corpo BSTC (grota) diâmetro 1,00 m CA-3 MF exclusive escavação e reaterro, inclusive transporte do tubo</v>
          </cell>
          <cell r="C402" t="str">
            <v>m</v>
          </cell>
          <cell r="D402" t="str">
            <v>483,81</v>
          </cell>
          <cell r="E402" t="str">
            <v>*</v>
          </cell>
        </row>
        <row r="403">
          <cell r="A403">
            <v>40457</v>
          </cell>
          <cell r="B403" t="str">
            <v>Corpo BSTC (grota) diâmetro 1,20 m CA-1 MF exclusive escavação e reaterro, inclusive transporte do tubo</v>
          </cell>
          <cell r="C403" t="str">
            <v>m</v>
          </cell>
          <cell r="D403" t="str">
            <v>561,91</v>
          </cell>
          <cell r="E403" t="str">
            <v>*</v>
          </cell>
        </row>
        <row r="404">
          <cell r="A404">
            <v>40458</v>
          </cell>
          <cell r="B404" t="str">
            <v>Corpo BSTC (grota) diâmetro 1,20 m CA-1 PB exclusive escavação e reaterro, inclusive transporte do tubo</v>
          </cell>
          <cell r="C404" t="str">
            <v>m</v>
          </cell>
          <cell r="D404" t="str">
            <v>579,56</v>
          </cell>
          <cell r="E404" t="str">
            <v>*</v>
          </cell>
        </row>
        <row r="405">
          <cell r="A405">
            <v>40459</v>
          </cell>
          <cell r="B405" t="str">
            <v>Corpo BSTC (grota) diâmetro 1,20 m CA-2 MF exclusive escavação e reaterro, inclusive transporte do tubo</v>
          </cell>
          <cell r="C405" t="str">
            <v>m</v>
          </cell>
          <cell r="D405" t="str">
            <v>587,12</v>
          </cell>
          <cell r="E405" t="str">
            <v>*</v>
          </cell>
        </row>
        <row r="406">
          <cell r="A406">
            <v>40460</v>
          </cell>
          <cell r="B406" t="str">
            <v>Corpo BSTC (grota) diâmetro 1,20 m CA-2 PB exclusive escavação e reaterro, inclusive transporte do tubo</v>
          </cell>
          <cell r="C406" t="str">
            <v>m</v>
          </cell>
          <cell r="D406" t="str">
            <v>612,96</v>
          </cell>
          <cell r="E406" t="str">
            <v>*</v>
          </cell>
        </row>
        <row r="407">
          <cell r="A407">
            <v>40461</v>
          </cell>
          <cell r="B407" t="str">
            <v>Corpo BSTC (grota) diâmetro 1,20 m CA-3 MF exclusive escavação e reaterro, inclusive transporte do tubo</v>
          </cell>
          <cell r="C407" t="str">
            <v>m</v>
          </cell>
          <cell r="D407" t="str">
            <v>675,36</v>
          </cell>
          <cell r="E407" t="str">
            <v>*</v>
          </cell>
        </row>
        <row r="408">
          <cell r="A408">
            <v>40462</v>
          </cell>
          <cell r="B408" t="str">
            <v>Corpo BSTC (grota) diâmetro 1,50 m CA-1 MF exclusive escavação e reaterro, inclusive transporte do tubo</v>
          </cell>
          <cell r="C408" t="str">
            <v>m</v>
          </cell>
          <cell r="D408" t="str">
            <v>791,63</v>
          </cell>
          <cell r="E408" t="str">
            <v>*</v>
          </cell>
        </row>
        <row r="409">
          <cell r="A409">
            <v>40463</v>
          </cell>
          <cell r="B409" t="str">
            <v>Corpo BSTC (grota) diâmetro 1,50 m CA-1 PB exclusive escavação e reaterro, inclusive transporte do tubo</v>
          </cell>
          <cell r="C409" t="str">
            <v>m</v>
          </cell>
          <cell r="D409" t="str">
            <v>791,63</v>
          </cell>
          <cell r="E409" t="str">
            <v>*</v>
          </cell>
        </row>
        <row r="410">
          <cell r="A410">
            <v>40464</v>
          </cell>
          <cell r="B410" t="str">
            <v>Corpo BSTC (grota) diâmetro 1,50 m CA-2 MF exclusive escavação e reaterro, inclusive transporte do tubo</v>
          </cell>
          <cell r="C410" t="str">
            <v>m</v>
          </cell>
          <cell r="D410" t="str">
            <v>842,05</v>
          </cell>
          <cell r="E410" t="str">
            <v>*</v>
          </cell>
        </row>
        <row r="411">
          <cell r="A411">
            <v>40465</v>
          </cell>
          <cell r="B411" t="str">
            <v>Corpo BSTC (grota) diâmetro 1,50 m CA-2 PB exclusive escavação e reaterro, inclusive transporte do tubo</v>
          </cell>
          <cell r="C411" t="str">
            <v>m</v>
          </cell>
          <cell r="D411" t="str">
            <v>832,59</v>
          </cell>
          <cell r="E411" t="str">
            <v>*</v>
          </cell>
        </row>
        <row r="412">
          <cell r="A412">
            <v>40466</v>
          </cell>
          <cell r="B412" t="str">
            <v>Corpo BSTC (grota) diâmetro 1,50 m CA-3 MF exclusive escavação e reaterro, inclusive transporte do tubo</v>
          </cell>
          <cell r="C412" t="str">
            <v>m</v>
          </cell>
          <cell r="D412" t="str">
            <v>977,55</v>
          </cell>
          <cell r="E412" t="str">
            <v>*</v>
          </cell>
        </row>
        <row r="413">
          <cell r="A413">
            <v>40490</v>
          </cell>
          <cell r="B413" t="str">
            <v>Corpo BTTC (grota) diâmetro 0,60 m CA-1 MF exclusive  escavação e reaterro, inclusive transporte do tubo</v>
          </cell>
          <cell r="C413" t="str">
            <v>m</v>
          </cell>
          <cell r="D413" t="str">
            <v>402,22</v>
          </cell>
          <cell r="E413" t="str">
            <v>*</v>
          </cell>
        </row>
        <row r="414">
          <cell r="A414">
            <v>40491</v>
          </cell>
          <cell r="B414" t="str">
            <v>Corpo BTTC (grota) diâmetro 0,60 m CA-1 PB exclusive escavação e reaterro, inclusive transporte do tubo</v>
          </cell>
          <cell r="C414" t="str">
            <v>m</v>
          </cell>
          <cell r="D414" t="str">
            <v>394,66</v>
          </cell>
          <cell r="E414" t="str">
            <v>*</v>
          </cell>
        </row>
        <row r="415">
          <cell r="A415">
            <v>40492</v>
          </cell>
          <cell r="B415" t="str">
            <v>Corpo BTTC (grota) diâmetro 0,60 m CA-2 MF exclusive  escavação e reaterro, inclusive transporte do tubo</v>
          </cell>
          <cell r="C415" t="str">
            <v>m</v>
          </cell>
          <cell r="D415" t="str">
            <v>406,00</v>
          </cell>
          <cell r="E415" t="str">
            <v>*</v>
          </cell>
        </row>
        <row r="416">
          <cell r="A416">
            <v>40493</v>
          </cell>
          <cell r="B416" t="str">
            <v>Corpo BTTC (grota) diâmetro 0,60 m CA-2 PB exclusive escavação e reaterro, inclusive transporte do tubo</v>
          </cell>
          <cell r="C416" t="str">
            <v>m</v>
          </cell>
          <cell r="D416" t="str">
            <v>434,36</v>
          </cell>
          <cell r="E416" t="str">
            <v>*</v>
          </cell>
        </row>
        <row r="417">
          <cell r="A417">
            <v>40494</v>
          </cell>
          <cell r="B417" t="str">
            <v>Corpo BTTC (grota) diâmetro 0,80 m CA-1 MF exclusive  escavação e reaterro, inclusive transporte do tubo</v>
          </cell>
          <cell r="C417" t="str">
            <v>m</v>
          </cell>
          <cell r="D417" t="str">
            <v>801,36</v>
          </cell>
          <cell r="E417" t="str">
            <v>*</v>
          </cell>
        </row>
        <row r="418">
          <cell r="A418">
            <v>40495</v>
          </cell>
          <cell r="B418" t="str">
            <v>Corpo BTTC (grota) diâmetro 0,80 m CA-1 PB exclusive escavação e reaterro, inclusive transporte do tubo</v>
          </cell>
          <cell r="C418" t="str">
            <v>m</v>
          </cell>
          <cell r="D418" t="str">
            <v>801,36</v>
          </cell>
          <cell r="E418" t="str">
            <v>*</v>
          </cell>
        </row>
        <row r="419">
          <cell r="A419">
            <v>40496</v>
          </cell>
          <cell r="B419" t="str">
            <v>Corpo BTTC (grota) diâmetro 0,80 m CA-2 MF exclusive  escavação e reaterro, inclusive transporte do tubo</v>
          </cell>
          <cell r="C419" t="str">
            <v>m</v>
          </cell>
          <cell r="D419" t="str">
            <v>791,90</v>
          </cell>
          <cell r="E419" t="str">
            <v>*</v>
          </cell>
        </row>
        <row r="420">
          <cell r="A420">
            <v>40497</v>
          </cell>
          <cell r="B420" t="str">
            <v>Corpo BTTC (grota) diâmetro 0,80 m CA-2 PB exclusive escavação e reaterro, inclusive transporte do tubo</v>
          </cell>
          <cell r="C420" t="str">
            <v>m</v>
          </cell>
          <cell r="D420" t="str">
            <v>867,42</v>
          </cell>
          <cell r="E420" t="str">
            <v>*</v>
          </cell>
        </row>
        <row r="421">
          <cell r="A421">
            <v>40498</v>
          </cell>
          <cell r="B421" t="str">
            <v>Corpo BTTC (grota) diâmetro 1,00 m CA-1 MF exclusive  escavação e reaterro, inclusive transporte do tubo</v>
          </cell>
          <cell r="C421" t="str">
            <v>m</v>
          </cell>
          <cell r="D421" t="str">
            <v>1.065,19</v>
          </cell>
          <cell r="E421" t="str">
            <v>*</v>
          </cell>
        </row>
        <row r="422">
          <cell r="A422">
            <v>40499</v>
          </cell>
          <cell r="B422" t="str">
            <v>Corpo BTTC (grota) diâmetro 1,00 m CA-1 PB exclusive escavação e reaterro, inclusive transporte do tubo</v>
          </cell>
          <cell r="C422" t="str">
            <v>m</v>
          </cell>
          <cell r="D422" t="str">
            <v>1.067,16</v>
          </cell>
          <cell r="E422" t="str">
            <v>*</v>
          </cell>
        </row>
        <row r="423">
          <cell r="A423">
            <v>40500</v>
          </cell>
          <cell r="B423" t="str">
            <v>Corpo BTTC (grota) diâmetro 1,00 m CA-2 MF exclusive  escavação e reaterro, inclusive transporte do tubo</v>
          </cell>
          <cell r="C423" t="str">
            <v>m</v>
          </cell>
          <cell r="D423" t="str">
            <v>1.089,77</v>
          </cell>
          <cell r="E423" t="str">
            <v>*</v>
          </cell>
        </row>
        <row r="424">
          <cell r="A424">
            <v>40501</v>
          </cell>
          <cell r="B424" t="str">
            <v>Corpo BTTC (grota) diâmetro 1,00 m CA-2 PB exclusive escavação e reaterro, inclusive transporte do tubo</v>
          </cell>
          <cell r="C424" t="str">
            <v>m</v>
          </cell>
          <cell r="D424" t="str">
            <v>1.146,50</v>
          </cell>
          <cell r="E424" t="str">
            <v>*</v>
          </cell>
        </row>
        <row r="425">
          <cell r="A425">
            <v>40502</v>
          </cell>
          <cell r="B425" t="str">
            <v>Corpo BTTC (grota) diâmetro 1,00 m CA-3 MF exclusive  escavação e reaterro, inclusive transporte do tubo</v>
          </cell>
          <cell r="C425" t="str">
            <v>m</v>
          </cell>
          <cell r="D425" t="str">
            <v>1.316,66</v>
          </cell>
          <cell r="E425" t="str">
            <v>*</v>
          </cell>
        </row>
        <row r="426">
          <cell r="A426">
            <v>40503</v>
          </cell>
          <cell r="B426" t="str">
            <v>Corpo BTTC (grota) diâmetro 1,20 m CA-1 MF exclusive  escavação e reaterro, inclusive transporte do tubo</v>
          </cell>
          <cell r="C426" t="str">
            <v>m</v>
          </cell>
          <cell r="D426" t="str">
            <v>1.551,02</v>
          </cell>
          <cell r="E426" t="str">
            <v>*</v>
          </cell>
        </row>
        <row r="427">
          <cell r="A427">
            <v>40504</v>
          </cell>
          <cell r="B427" t="str">
            <v>Corpo BTTC (grota) diâmetro 1,20 m CA-1 PB exclusive escavação e reaterro, inclusive transporte do tubo</v>
          </cell>
          <cell r="C427" t="str">
            <v>m</v>
          </cell>
          <cell r="D427" t="str">
            <v>1.603,96</v>
          </cell>
          <cell r="E427" t="str">
            <v>*</v>
          </cell>
        </row>
        <row r="428">
          <cell r="A428">
            <v>40505</v>
          </cell>
          <cell r="B428" t="str">
            <v>Corpo BTTC (grota) diâmetro 1,20 m CA-2 MF exclusive  escavação e reaterro, inclusive transporte do tubo</v>
          </cell>
          <cell r="C428" t="str">
            <v>m</v>
          </cell>
          <cell r="D428" t="str">
            <v>1.626,65</v>
          </cell>
          <cell r="E428" t="str">
            <v>*</v>
          </cell>
        </row>
        <row r="429">
          <cell r="A429">
            <v>40506</v>
          </cell>
          <cell r="B429" t="str">
            <v>Corpo BTTC (grota) diâmetro 1,20 m CA-2 PB exclusive escavação e reaterro, inclusive transporte do tubo</v>
          </cell>
          <cell r="C429" t="str">
            <v>m</v>
          </cell>
          <cell r="D429" t="str">
            <v>1.704,17</v>
          </cell>
          <cell r="E429" t="str">
            <v>*</v>
          </cell>
        </row>
        <row r="430">
          <cell r="A430">
            <v>40507</v>
          </cell>
          <cell r="B430" t="str">
            <v>Corpo BTTC (grota) diâmetro 1,20 m CA-3 MF exclusive  escavação e reaterro, inclusive transporte do tubo</v>
          </cell>
          <cell r="C430" t="str">
            <v>m</v>
          </cell>
          <cell r="D430" t="str">
            <v>1.891,35</v>
          </cell>
          <cell r="E430" t="str">
            <v>*</v>
          </cell>
        </row>
        <row r="431">
          <cell r="A431">
            <v>40508</v>
          </cell>
          <cell r="B431" t="str">
            <v>Corpo BTTC (grota) diâmetro 1,50 m CA-1 MF exclusive  escavação e reaterro, inclusive transporte do tubo</v>
          </cell>
          <cell r="C431" t="str">
            <v>m</v>
          </cell>
          <cell r="D431" t="str">
            <v>2.240,13</v>
          </cell>
          <cell r="E431" t="str">
            <v>*</v>
          </cell>
        </row>
        <row r="432">
          <cell r="A432">
            <v>40509</v>
          </cell>
          <cell r="B432" t="str">
            <v>Corpo BTTC (grota) diâmetro 1,50 m CA-1 PB exclusive escavação e reaterro, inclusive transporte do tubo</v>
          </cell>
          <cell r="C432" t="str">
            <v>m</v>
          </cell>
          <cell r="D432" t="str">
            <v>2.240,13</v>
          </cell>
          <cell r="E432" t="str">
            <v>*</v>
          </cell>
        </row>
        <row r="433">
          <cell r="A433">
            <v>40510</v>
          </cell>
          <cell r="B433" t="str">
            <v>Corpo BTTC (grota) diâmetro 1,50 m CA-2 MF exclusive  escavação e reaterro, inclusive transporte do tubo</v>
          </cell>
          <cell r="C433" t="str">
            <v>m</v>
          </cell>
          <cell r="D433" t="str">
            <v>2.391,39</v>
          </cell>
          <cell r="E433" t="str">
            <v>*</v>
          </cell>
        </row>
        <row r="434">
          <cell r="A434">
            <v>40511</v>
          </cell>
          <cell r="B434" t="str">
            <v>Corpo BTTC (grota) diâmetro 1,50 m CA-2 PB exclusive escavação e reaterro, inclusive transporte do tubo</v>
          </cell>
          <cell r="C434" t="str">
            <v>m</v>
          </cell>
          <cell r="D434" t="str">
            <v>2.363,03</v>
          </cell>
          <cell r="E434" t="str">
            <v>*</v>
          </cell>
        </row>
        <row r="435">
          <cell r="A435">
            <v>40512</v>
          </cell>
          <cell r="B435" t="str">
            <v>Corpo BTTC (grota) diâmetro 1,50 m CA-3 MF exclusive  escavação e reaterro, inclusive transporte do tubo</v>
          </cell>
          <cell r="C435" t="str">
            <v>m</v>
          </cell>
          <cell r="D435" t="str">
            <v>2.797,90</v>
          </cell>
          <cell r="E435" t="str">
            <v>*</v>
          </cell>
        </row>
        <row r="436">
          <cell r="A436">
            <v>40586</v>
          </cell>
          <cell r="B436" t="str">
            <v>Corpo de BDCC 1,50 x 1,50 m projeto DNIT para H &lt; -&gt; 2,50 m</v>
          </cell>
          <cell r="C436" t="str">
            <v>m</v>
          </cell>
          <cell r="D436" t="str">
            <v>3.417,44</v>
          </cell>
        </row>
        <row r="437">
          <cell r="A437">
            <v>40592</v>
          </cell>
          <cell r="B437" t="str">
            <v>Corpo de BDCC 1,50 x 1,50 m projeto DNIT para 2,50 &lt; H &lt; 5,00 m</v>
          </cell>
          <cell r="C437" t="str">
            <v>m</v>
          </cell>
          <cell r="D437" t="str">
            <v>3.571,22</v>
          </cell>
        </row>
        <row r="438">
          <cell r="A438">
            <v>40598</v>
          </cell>
          <cell r="B438" t="str">
            <v>Corpo de BDCC 2,00 x 1,20 m -  tudo incluido conforme projeto</v>
          </cell>
          <cell r="C438" t="str">
            <v>m</v>
          </cell>
          <cell r="D438" t="str">
            <v>5.055,82</v>
          </cell>
        </row>
        <row r="439">
          <cell r="A439">
            <v>40587</v>
          </cell>
          <cell r="B439" t="str">
            <v>Corpo de BDCC 2,00 x 2,00 m projeto DNIT para H &lt; -&gt; 2,50 m</v>
          </cell>
          <cell r="C439" t="str">
            <v>m</v>
          </cell>
          <cell r="D439" t="str">
            <v>4.922,95</v>
          </cell>
        </row>
        <row r="440">
          <cell r="A440">
            <v>40593</v>
          </cell>
          <cell r="B440" t="str">
            <v>Corpo de BDCC 2,00 x 2,00 m projeto DNIT para 2,50 &lt; H &lt;5,00 m</v>
          </cell>
          <cell r="C440" t="str">
            <v>m</v>
          </cell>
          <cell r="D440" t="str">
            <v>5.451,67</v>
          </cell>
        </row>
        <row r="441">
          <cell r="A441">
            <v>40588</v>
          </cell>
          <cell r="B441" t="str">
            <v>Corpo de BDCC 2,00 x 3,00 m projeto DNIT para H &lt; -&gt; 2,50 m</v>
          </cell>
          <cell r="C441" t="str">
            <v>m</v>
          </cell>
          <cell r="D441" t="str">
            <v>7.022,78</v>
          </cell>
        </row>
        <row r="442">
          <cell r="A442">
            <v>40594</v>
          </cell>
          <cell r="B442" t="str">
            <v>Corpo de BDCC 2,00 x 3,00 m projeto DNIT para 2,50 &lt; H &lt; 5,00 m</v>
          </cell>
          <cell r="C442" t="str">
            <v>m</v>
          </cell>
          <cell r="D442" t="str">
            <v>8.222,16</v>
          </cell>
        </row>
        <row r="443">
          <cell r="A443">
            <v>40599</v>
          </cell>
          <cell r="B443" t="str">
            <v>Corpo de BDCC 2,50 x 2,00 m - tudo incluído conforme projeto</v>
          </cell>
          <cell r="C443" t="str">
            <v>m</v>
          </cell>
          <cell r="D443" t="str">
            <v>7.305,70</v>
          </cell>
        </row>
        <row r="444">
          <cell r="A444">
            <v>40589</v>
          </cell>
          <cell r="B444" t="str">
            <v>Corpo de BDCC 2,50 x 2,50 m projeto DNIT para H &lt; -&gt; 2,50 m</v>
          </cell>
          <cell r="C444" t="str">
            <v>m</v>
          </cell>
          <cell r="D444" t="str">
            <v>6.634,28</v>
          </cell>
        </row>
        <row r="445">
          <cell r="A445">
            <v>40595</v>
          </cell>
          <cell r="B445" t="str">
            <v>Corpo de BDCC 2,50 x 2,50 m projeto DNIT para 2,50 &lt; H &lt; 5,00 m</v>
          </cell>
          <cell r="C445" t="str">
            <v>m</v>
          </cell>
          <cell r="D445" t="str">
            <v>7.437,68</v>
          </cell>
        </row>
        <row r="446">
          <cell r="A446">
            <v>40590</v>
          </cell>
          <cell r="B446" t="str">
            <v>Corpo de BDCC 2,50 x 3,00 m projeto DNIT para H &lt; -&gt; 2,50 m</v>
          </cell>
          <cell r="C446" t="str">
            <v>m</v>
          </cell>
          <cell r="D446" t="str">
            <v>8.050,97</v>
          </cell>
        </row>
        <row r="447">
          <cell r="A447">
            <v>40596</v>
          </cell>
          <cell r="B447" t="str">
            <v>Corpo de BDCC 2,50 x 3,00 m projeto DNIT para 2,50 &lt; H &lt; 5,00 m</v>
          </cell>
          <cell r="C447" t="str">
            <v>m</v>
          </cell>
          <cell r="D447" t="str">
            <v>8.940,26</v>
          </cell>
        </row>
        <row r="448">
          <cell r="A448">
            <v>40591</v>
          </cell>
          <cell r="B448" t="str">
            <v>Corpo de BDCC 3,00 x 3,00 m projeto DNIT para H &lt; -&gt; 2,50 m</v>
          </cell>
          <cell r="C448" t="str">
            <v>m</v>
          </cell>
          <cell r="D448" t="str">
            <v>8.859,05</v>
          </cell>
        </row>
        <row r="449">
          <cell r="A449">
            <v>40597</v>
          </cell>
          <cell r="B449" t="str">
            <v>Corpo de BDCC 3,00 x 3,00 m projeto DNIT para 2,50 &lt; H &lt; 5,00 m</v>
          </cell>
          <cell r="C449" t="str">
            <v>m</v>
          </cell>
          <cell r="D449" t="str">
            <v>9.584,29</v>
          </cell>
        </row>
        <row r="450">
          <cell r="A450">
            <v>40573</v>
          </cell>
          <cell r="B450" t="str">
            <v>Corpo de BSCC 1,50 x 1,50 m projeto DNIT para H &lt; -&gt; 2,50 m</v>
          </cell>
          <cell r="C450" t="str">
            <v>m</v>
          </cell>
          <cell r="D450" t="str">
            <v>2.066,02</v>
          </cell>
        </row>
        <row r="451">
          <cell r="A451">
            <v>40579</v>
          </cell>
          <cell r="B451" t="str">
            <v>Corpo de BSCC 1,50 x 1,50 m projeto DNIT para 2,50 &lt; H &lt; 5,00 m</v>
          </cell>
          <cell r="C451" t="str">
            <v>m</v>
          </cell>
          <cell r="D451" t="str">
            <v>2.181,35</v>
          </cell>
        </row>
        <row r="452">
          <cell r="A452">
            <v>41113</v>
          </cell>
          <cell r="B452" t="str">
            <v>Corpo de BSCC 2,00 x 2,00 m projeto DNIT para  5,00 &lt; H &lt; 7,50 m</v>
          </cell>
          <cell r="C452" t="str">
            <v>m</v>
          </cell>
          <cell r="D452" t="str">
            <v>3.583,19</v>
          </cell>
        </row>
        <row r="453">
          <cell r="A453">
            <v>40574</v>
          </cell>
          <cell r="B453" t="str">
            <v>Corpo de BSCC 2,00 x 2,00 m projeto DNIT para H &lt; -&gt; 2,50 m</v>
          </cell>
          <cell r="C453" t="str">
            <v>m</v>
          </cell>
          <cell r="D453" t="str">
            <v>2.931,77</v>
          </cell>
        </row>
        <row r="454">
          <cell r="A454">
            <v>40580</v>
          </cell>
          <cell r="B454" t="str">
            <v>Corpo de BSCC 2,00 x 2,00 m projeto DNIT para 2,50 &lt; H &lt; 5,00 m</v>
          </cell>
          <cell r="C454" t="str">
            <v>m</v>
          </cell>
          <cell r="D454" t="str">
            <v>3.314,08</v>
          </cell>
        </row>
        <row r="455">
          <cell r="A455">
            <v>40575</v>
          </cell>
          <cell r="B455" t="str">
            <v>Corpo de BSCC 2,00 x 3,00 m projeto DNIT para H &lt; -&gt; 2,50 m</v>
          </cell>
          <cell r="C455" t="str">
            <v>m</v>
          </cell>
          <cell r="D455" t="str">
            <v>4.269,20</v>
          </cell>
        </row>
        <row r="456">
          <cell r="A456">
            <v>40581</v>
          </cell>
          <cell r="B456" t="str">
            <v>Corpo de BSCC 2,00 x 3,00 m projeto DNIT para 2,50 &lt; H &lt; 5,00 m</v>
          </cell>
          <cell r="C456" t="str">
            <v>m</v>
          </cell>
          <cell r="D456" t="str">
            <v>5.412,08</v>
          </cell>
        </row>
        <row r="457">
          <cell r="A457">
            <v>40576</v>
          </cell>
          <cell r="B457" t="str">
            <v>Corpo de BSCC 2,50 x 2,50 m projeto DNIT para H &lt; -&gt; 2,50 m</v>
          </cell>
          <cell r="C457" t="str">
            <v>m</v>
          </cell>
          <cell r="D457" t="str">
            <v>4.189,58</v>
          </cell>
        </row>
        <row r="458">
          <cell r="A458">
            <v>40582</v>
          </cell>
          <cell r="B458" t="str">
            <v>Corpo de BSCC 2,50 x 2,50 m projeto DNIT para 2,50 &lt; H &lt; 5,00 m</v>
          </cell>
          <cell r="C458" t="str">
            <v>m</v>
          </cell>
          <cell r="D458" t="str">
            <v>4.597,10</v>
          </cell>
        </row>
        <row r="459">
          <cell r="A459">
            <v>40577</v>
          </cell>
          <cell r="B459" t="str">
            <v>Corpo de BSCC 2,50 x 3,00 m projeto DNIT para H &lt; -&gt; 2,50 m</v>
          </cell>
          <cell r="C459" t="str">
            <v>m</v>
          </cell>
          <cell r="D459" t="str">
            <v>5.282,44</v>
          </cell>
        </row>
        <row r="460">
          <cell r="A460">
            <v>40583</v>
          </cell>
          <cell r="B460" t="str">
            <v>Corpo de BSCC 2,50 x 3,00 m projeto DNIT para 2,50 &lt; H &lt; 5,00 m</v>
          </cell>
          <cell r="C460" t="str">
            <v>m</v>
          </cell>
          <cell r="D460" t="str">
            <v>6.318,99</v>
          </cell>
        </row>
        <row r="461">
          <cell r="A461">
            <v>40578</v>
          </cell>
          <cell r="B461" t="str">
            <v>Corpo de BSCC 3,00 x 3,00 m projeto DNIT para H &lt; -&gt; 2,50 m</v>
          </cell>
          <cell r="C461" t="str">
            <v>m</v>
          </cell>
          <cell r="D461" t="str">
            <v>5.755,70</v>
          </cell>
        </row>
        <row r="462">
          <cell r="A462">
            <v>40584</v>
          </cell>
          <cell r="B462" t="str">
            <v>Corpo de BSCC 3,00 x 3,00 m projeto DNIT para 2,50 &lt; H &lt; 5,00 m</v>
          </cell>
          <cell r="C462" t="str">
            <v>m</v>
          </cell>
          <cell r="D462" t="str">
            <v>6.600,40</v>
          </cell>
        </row>
        <row r="463">
          <cell r="A463">
            <v>40601</v>
          </cell>
          <cell r="B463" t="str">
            <v>Corpo de BTCC 1,50 x 1,50 m projeto DNIT para H &lt; -&gt; 2,50 m</v>
          </cell>
          <cell r="C463" t="str">
            <v>m</v>
          </cell>
          <cell r="D463" t="str">
            <v>4.802,83</v>
          </cell>
        </row>
        <row r="464">
          <cell r="A464">
            <v>40607</v>
          </cell>
          <cell r="B464" t="str">
            <v>Corpo de BTCC 1,50 x 1,50 m projeto DNIT para 2,50 &lt; H &lt; 5,00 m</v>
          </cell>
          <cell r="C464" t="str">
            <v>m</v>
          </cell>
          <cell r="D464" t="str">
            <v>5.087,32</v>
          </cell>
        </row>
        <row r="465">
          <cell r="A465">
            <v>40602</v>
          </cell>
          <cell r="B465" t="str">
            <v>Corpo de BTCC 2,00 x 2,00 m projeto DNIT para H &lt; -&gt; 2,50 m</v>
          </cell>
          <cell r="C465" t="str">
            <v>m</v>
          </cell>
          <cell r="D465" t="str">
            <v>7.008,74</v>
          </cell>
        </row>
        <row r="466">
          <cell r="A466">
            <v>40608</v>
          </cell>
          <cell r="B466" t="str">
            <v>Corpo de BTCC 2,00 x 2,00 m projeto DNIT para 2,50 &lt; H &lt; 5,00 m</v>
          </cell>
          <cell r="C466" t="str">
            <v>m</v>
          </cell>
          <cell r="D466" t="str">
            <v>7.494,98</v>
          </cell>
        </row>
        <row r="467">
          <cell r="A467">
            <v>40603</v>
          </cell>
          <cell r="B467" t="str">
            <v>Corpo de BTCC 2,00 x 3,00 m projeto DNIT para H &lt; -&gt; 2,50 m</v>
          </cell>
          <cell r="C467" t="str">
            <v>m</v>
          </cell>
          <cell r="D467" t="str">
            <v>10.208,91</v>
          </cell>
        </row>
        <row r="468">
          <cell r="A468">
            <v>40609</v>
          </cell>
          <cell r="B468" t="str">
            <v>Corpo de BTCC 2,00 x 3,00 m projeto DNIT para 2,50 &lt; H &lt; 5,00 m</v>
          </cell>
          <cell r="C468" t="str">
            <v>m</v>
          </cell>
          <cell r="D468" t="str">
            <v>11.595,17</v>
          </cell>
        </row>
        <row r="469">
          <cell r="A469">
            <v>40604</v>
          </cell>
          <cell r="B469" t="str">
            <v>Corpo de BTCC 2,50 x 2,50 m projeto DNIT para H &lt; -&gt; 2,50 m</v>
          </cell>
          <cell r="C469" t="str">
            <v>m</v>
          </cell>
          <cell r="D469" t="str">
            <v>9.202,07</v>
          </cell>
        </row>
        <row r="470">
          <cell r="A470">
            <v>40610</v>
          </cell>
          <cell r="B470" t="str">
            <v>Corpo de BTCC 2,50 x 2,50 m projeto DNIT para 2,50 &lt; H &lt; 5,00 m</v>
          </cell>
          <cell r="C470" t="str">
            <v>m</v>
          </cell>
          <cell r="D470" t="str">
            <v>10.347,53</v>
          </cell>
        </row>
        <row r="471">
          <cell r="A471">
            <v>40605</v>
          </cell>
          <cell r="B471" t="str">
            <v>Corpo de BTCC 2,50 x 3,00 m projeto DNIT para H &lt; -&gt; 2,50 m</v>
          </cell>
          <cell r="C471" t="str">
            <v>m</v>
          </cell>
          <cell r="D471" t="str">
            <v>11.447,50</v>
          </cell>
        </row>
        <row r="472">
          <cell r="A472">
            <v>40611</v>
          </cell>
          <cell r="B472" t="str">
            <v>Corpo de BTCC 2,50 x 3,00 m projeto DNIT para 2,50 &lt; H &lt; 5,00 m</v>
          </cell>
          <cell r="C472" t="str">
            <v>m</v>
          </cell>
          <cell r="D472" t="str">
            <v>12.997,06</v>
          </cell>
        </row>
        <row r="473">
          <cell r="A473">
            <v>40606</v>
          </cell>
          <cell r="B473" t="str">
            <v>Corpo de BTCC 3,00 x 3,00 m projeto DNIT para H &lt; -&gt; 2,50 m</v>
          </cell>
          <cell r="C473" t="str">
            <v>m</v>
          </cell>
          <cell r="D473" t="str">
            <v>12.340,13</v>
          </cell>
        </row>
        <row r="474">
          <cell r="A474">
            <v>40612</v>
          </cell>
          <cell r="B474" t="str">
            <v>Corpo de BTCC 3,00 x 3,00 m projeto DNIT para 2,50 &lt; H &lt; 5,00 m</v>
          </cell>
          <cell r="C474" t="str">
            <v>m</v>
          </cell>
          <cell r="D474" t="str">
            <v>13.853,08</v>
          </cell>
        </row>
        <row r="475">
          <cell r="A475">
            <v>40305</v>
          </cell>
          <cell r="B475" t="str">
            <v>Corta-rio (escavação mecânica em material de 1ª cat.) H -&gt; 1,50 a 3,00 m</v>
          </cell>
          <cell r="C475" t="str">
            <v>m³</v>
          </cell>
          <cell r="D475" t="str">
            <v>11,21</v>
          </cell>
        </row>
        <row r="476">
          <cell r="A476">
            <v>40306</v>
          </cell>
          <cell r="B476" t="str">
            <v>Corta-rio (escavação mecânica em material de 2ª cat.) H -&gt; 1,50 a 3,00 m</v>
          </cell>
          <cell r="C476" t="str">
            <v>m³</v>
          </cell>
          <cell r="D476" t="str">
            <v>22,44</v>
          </cell>
        </row>
        <row r="477">
          <cell r="A477">
            <v>40307</v>
          </cell>
          <cell r="B477" t="str">
            <v>Corta-rio (escavação mecânica em material de 3º cat.) H -&gt; 0,00 a 1,50 m</v>
          </cell>
          <cell r="C477" t="str">
            <v>m³</v>
          </cell>
          <cell r="D477" t="str">
            <v>93,25</v>
          </cell>
        </row>
        <row r="478">
          <cell r="A478">
            <v>41049</v>
          </cell>
          <cell r="B478" t="str">
            <v>Corte e esmerilhamento de pontas de tubo de ferro fundido DN 500 a 200mm</v>
          </cell>
          <cell r="C478" t="str">
            <v>m</v>
          </cell>
          <cell r="D478" t="str">
            <v>15,50</v>
          </cell>
        </row>
        <row r="479">
          <cell r="A479">
            <v>41124</v>
          </cell>
          <cell r="B479" t="str">
            <v>Curva 90° de PVC, junta elástica PBA, D-&gt;75mm, fornecimento e assentamento</v>
          </cell>
          <cell r="C479" t="str">
            <v>und</v>
          </cell>
          <cell r="D479" t="str">
            <v>49,10</v>
          </cell>
        </row>
        <row r="480">
          <cell r="A480">
            <v>40372</v>
          </cell>
          <cell r="B480" t="str">
            <v>Demolição manual alvenaria tijolo furado assentado com argamassa</v>
          </cell>
          <cell r="C480" t="str">
            <v>m³</v>
          </cell>
          <cell r="D480" t="str">
            <v>155,01</v>
          </cell>
        </row>
        <row r="481">
          <cell r="A481">
            <v>40374</v>
          </cell>
          <cell r="B481" t="str">
            <v>Demolição manual de concreto armado</v>
          </cell>
          <cell r="C481" t="str">
            <v>m³</v>
          </cell>
          <cell r="D481" t="str">
            <v>228,76</v>
          </cell>
        </row>
        <row r="482">
          <cell r="A482">
            <v>40373</v>
          </cell>
          <cell r="B482" t="str">
            <v>Demolição manual de concreto simples ou ciclópico</v>
          </cell>
          <cell r="C482" t="str">
            <v>m³</v>
          </cell>
          <cell r="D482" t="str">
            <v>201,85</v>
          </cell>
        </row>
        <row r="483">
          <cell r="A483">
            <v>40375</v>
          </cell>
          <cell r="B483" t="str">
            <v>Demolição mecânica de concreto</v>
          </cell>
          <cell r="C483" t="str">
            <v>m³</v>
          </cell>
          <cell r="D483" t="str">
            <v>127,03</v>
          </cell>
        </row>
        <row r="484">
          <cell r="A484">
            <v>40678</v>
          </cell>
          <cell r="B484" t="str">
            <v>Descida d'água concreto armado (calha) c/ caiação (DSA-01A) canal</v>
          </cell>
          <cell r="C484" t="str">
            <v>m</v>
          </cell>
          <cell r="D484" t="str">
            <v>301,61</v>
          </cell>
        </row>
        <row r="485">
          <cell r="A485">
            <v>40679</v>
          </cell>
          <cell r="B485" t="str">
            <v>Descida d'água concreto armado (calha) c/ caiação (DSA-01A) dispersor</v>
          </cell>
          <cell r="C485" t="str">
            <v>und</v>
          </cell>
          <cell r="D485" t="str">
            <v>608,60</v>
          </cell>
        </row>
        <row r="486">
          <cell r="A486">
            <v>40684</v>
          </cell>
          <cell r="B486" t="str">
            <v>Descida d'água concreto armado (degraus) c/ caiação (DSA-03A) apoio</v>
          </cell>
          <cell r="C486" t="str">
            <v>und</v>
          </cell>
          <cell r="D486" t="str">
            <v>677,89</v>
          </cell>
        </row>
        <row r="487">
          <cell r="A487">
            <v>40683</v>
          </cell>
          <cell r="B487" t="str">
            <v>Descida d'água concreto armado (degraus) c/ caiação (DSA-03A) degrau</v>
          </cell>
          <cell r="C487" t="str">
            <v>m</v>
          </cell>
          <cell r="D487" t="str">
            <v>322,94</v>
          </cell>
        </row>
        <row r="488">
          <cell r="A488">
            <v>40685</v>
          </cell>
          <cell r="B488" t="str">
            <v>Descida d'água concreto armado (degraus) c/ caiação (DSA-03A) dispersor</v>
          </cell>
          <cell r="C488" t="str">
            <v>und</v>
          </cell>
          <cell r="D488" t="str">
            <v>584,32</v>
          </cell>
        </row>
        <row r="489">
          <cell r="A489">
            <v>40686</v>
          </cell>
          <cell r="B489" t="str">
            <v>Descida d'água concreto armado DP-1 (calha) c/ caiação</v>
          </cell>
          <cell r="C489" t="str">
            <v>m</v>
          </cell>
          <cell r="D489" t="str">
            <v>404,43</v>
          </cell>
        </row>
        <row r="490">
          <cell r="A490">
            <v>40687</v>
          </cell>
          <cell r="B490" t="str">
            <v>Descida d'água concreto armado DP-1 (degraus) c/ caiação</v>
          </cell>
          <cell r="C490" t="str">
            <v>m</v>
          </cell>
          <cell r="D490" t="str">
            <v>394,08</v>
          </cell>
        </row>
        <row r="491">
          <cell r="A491">
            <v>40676</v>
          </cell>
          <cell r="B491" t="str">
            <v>Descida d'água concreto simples (calha) c/ caiação (DSA-01) canal</v>
          </cell>
          <cell r="C491" t="str">
            <v>m</v>
          </cell>
          <cell r="D491" t="str">
            <v>247,78</v>
          </cell>
        </row>
        <row r="492">
          <cell r="A492">
            <v>40677</v>
          </cell>
          <cell r="B492" t="str">
            <v>Descida d'água concreto simples (calha) c/ caiação (DSA-01) dispersor</v>
          </cell>
          <cell r="C492" t="str">
            <v>und</v>
          </cell>
          <cell r="D492" t="str">
            <v>547,09</v>
          </cell>
        </row>
        <row r="493">
          <cell r="A493">
            <v>40681</v>
          </cell>
          <cell r="B493" t="str">
            <v>Descida d'água concreto simples (degraus) c/ caiação (DSA-03) apoio</v>
          </cell>
          <cell r="C493" t="str">
            <v>und</v>
          </cell>
          <cell r="D493" t="str">
            <v>632,92</v>
          </cell>
        </row>
        <row r="494">
          <cell r="A494">
            <v>40680</v>
          </cell>
          <cell r="B494" t="str">
            <v>Descida d'água concreto simples (degraus) c/ caiação (DSA-03) degrau</v>
          </cell>
          <cell r="C494" t="str">
            <v>m</v>
          </cell>
          <cell r="D494" t="str">
            <v>307,56</v>
          </cell>
        </row>
        <row r="495">
          <cell r="A495">
            <v>40682</v>
          </cell>
          <cell r="B495" t="str">
            <v>Descida d'água concreto simples (degraus) c/ caiação (DSA-03) dispersor</v>
          </cell>
          <cell r="C495" t="str">
            <v>und</v>
          </cell>
          <cell r="D495" t="str">
            <v>545,88</v>
          </cell>
        </row>
        <row r="496">
          <cell r="A496">
            <v>41189</v>
          </cell>
          <cell r="B496" t="str">
            <v>Deslocamento de cerca de tela galvanizada fio 12  malha 3" x 3"</v>
          </cell>
          <cell r="C496" t="str">
            <v>m</v>
          </cell>
          <cell r="D496" t="str">
            <v>31,87</v>
          </cell>
        </row>
        <row r="497">
          <cell r="A497">
            <v>40728</v>
          </cell>
          <cell r="B497" t="str">
            <v>Dissipador de energia aplicado a saída d'água tipo DP-1</v>
          </cell>
          <cell r="C497" t="str">
            <v>und</v>
          </cell>
          <cell r="D497" t="str">
            <v>298,77</v>
          </cell>
        </row>
        <row r="498">
          <cell r="A498">
            <v>40732</v>
          </cell>
          <cell r="B498" t="str">
            <v>Dissipador de energia aplicado a saída de bueiro/descida d'agua de aterro (DEB-01)</v>
          </cell>
          <cell r="C498" t="str">
            <v>und</v>
          </cell>
          <cell r="D498" t="str">
            <v>505,10</v>
          </cell>
        </row>
        <row r="499">
          <cell r="A499">
            <v>40733</v>
          </cell>
          <cell r="B499" t="str">
            <v>Dissipador de energia aplicado a saída de bueiro/descida d'água de aterro (DEB-02)</v>
          </cell>
          <cell r="C499" t="str">
            <v>und</v>
          </cell>
          <cell r="D499" t="str">
            <v>1.278,41</v>
          </cell>
        </row>
        <row r="500">
          <cell r="A500">
            <v>40734</v>
          </cell>
          <cell r="B500" t="str">
            <v>Dissipador de energia aplicado a saída de bueiro/descida d'água de aterro (DEB-03)</v>
          </cell>
          <cell r="C500" t="str">
            <v>und</v>
          </cell>
          <cell r="D500" t="str">
            <v>2.005,87</v>
          </cell>
        </row>
        <row r="501">
          <cell r="A501">
            <v>40735</v>
          </cell>
          <cell r="B501" t="str">
            <v>Dissipador de energia aplicado a saída de bueiro/descida d'água de aterro (DEB-04)</v>
          </cell>
          <cell r="C501" t="str">
            <v>und</v>
          </cell>
          <cell r="D501" t="str">
            <v>2.902,03</v>
          </cell>
        </row>
        <row r="502">
          <cell r="A502">
            <v>40736</v>
          </cell>
          <cell r="B502" t="str">
            <v>Dissipador de energia aplicado a saída de bueiro/descida d'água de aterro (DEB-05)</v>
          </cell>
          <cell r="C502" t="str">
            <v>und</v>
          </cell>
          <cell r="D502" t="str">
            <v>3.906,27</v>
          </cell>
        </row>
        <row r="503">
          <cell r="A503">
            <v>40737</v>
          </cell>
          <cell r="B503" t="str">
            <v>Dissipador de energia aplicado a saída de bueiro/descida d'água de aterro (DEB-06)</v>
          </cell>
          <cell r="C503" t="str">
            <v>und</v>
          </cell>
          <cell r="D503" t="str">
            <v>6.226,65</v>
          </cell>
        </row>
        <row r="504">
          <cell r="A504">
            <v>40738</v>
          </cell>
          <cell r="B504" t="str">
            <v>Dissipador de energia aplicado a saída de bueiro/descida d'água de aterro (DEB-07)</v>
          </cell>
          <cell r="C504" t="str">
            <v>und</v>
          </cell>
          <cell r="D504" t="str">
            <v>3.985,42</v>
          </cell>
        </row>
        <row r="505">
          <cell r="A505">
            <v>40739</v>
          </cell>
          <cell r="B505" t="str">
            <v>Dissipador de energia aplicado a saída de bueiro/descida d'água de aterro (DEB-08)</v>
          </cell>
          <cell r="C505" t="str">
            <v>und</v>
          </cell>
          <cell r="D505" t="str">
            <v>5.369,55</v>
          </cell>
        </row>
        <row r="506">
          <cell r="A506">
            <v>40740</v>
          </cell>
          <cell r="B506" t="str">
            <v>Dissipador de energia aplicado a saída de bueiro/descida d'água de aterro (DEB-09)</v>
          </cell>
          <cell r="C506" t="str">
            <v>und</v>
          </cell>
          <cell r="D506" t="str">
            <v>8.345,98</v>
          </cell>
        </row>
        <row r="507">
          <cell r="A507">
            <v>40741</v>
          </cell>
          <cell r="B507" t="str">
            <v>Dissipador de energia aplicado a saída de bueiro/descida d'água de aterro (DEB-10)</v>
          </cell>
          <cell r="C507" t="str">
            <v>und</v>
          </cell>
          <cell r="D507" t="str">
            <v>5.074,54</v>
          </cell>
        </row>
        <row r="508">
          <cell r="A508">
            <v>40742</v>
          </cell>
          <cell r="B508" t="str">
            <v>Dissipador de energia aplicado a saída de bueiro/descida d'água de aterro (DEB-12)</v>
          </cell>
          <cell r="C508" t="str">
            <v>und</v>
          </cell>
          <cell r="D508" t="str">
            <v>10.463,72</v>
          </cell>
        </row>
        <row r="509">
          <cell r="A509">
            <v>40729</v>
          </cell>
          <cell r="B509" t="str">
            <v>Dissipador de energia aplicado a saída de sarjeta/valeta (DES-01)</v>
          </cell>
          <cell r="C509" t="str">
            <v>und</v>
          </cell>
          <cell r="D509" t="str">
            <v>251,20</v>
          </cell>
        </row>
        <row r="510">
          <cell r="A510">
            <v>40730</v>
          </cell>
          <cell r="B510" t="str">
            <v>Dissipador de energia aplicado a saída de sarjeta/valeta (DES-02)</v>
          </cell>
          <cell r="C510" t="str">
            <v>und</v>
          </cell>
          <cell r="D510" t="str">
            <v>298,77</v>
          </cell>
        </row>
        <row r="511">
          <cell r="A511">
            <v>40731</v>
          </cell>
          <cell r="B511" t="str">
            <v>Dissipador de energia aplicado a saída de sarjeta/valeta (DES-03)</v>
          </cell>
          <cell r="C511" t="str">
            <v>und</v>
          </cell>
          <cell r="D511" t="str">
            <v>356,25</v>
          </cell>
        </row>
        <row r="512">
          <cell r="A512">
            <v>40650</v>
          </cell>
          <cell r="B512" t="str">
            <v>Dreno de alívio de pavimento  (DP - DAP - 01),  com utilização de geotêxtil não tecido RT 07 kn/m, inclusive transporte da  brita</v>
          </cell>
          <cell r="C512" t="str">
            <v>m</v>
          </cell>
          <cell r="D512" t="str">
            <v>41,44</v>
          </cell>
          <cell r="E512" t="str">
            <v>*</v>
          </cell>
        </row>
        <row r="513">
          <cell r="A513">
            <v>40637</v>
          </cell>
          <cell r="B513" t="str">
            <v>Dreno de PVC  D -&gt; 100 mm</v>
          </cell>
          <cell r="C513" t="str">
            <v>m</v>
          </cell>
          <cell r="D513" t="str">
            <v>26,52</v>
          </cell>
        </row>
        <row r="514">
          <cell r="A514">
            <v>40636</v>
          </cell>
          <cell r="B514" t="str">
            <v>Dreno de PVC  D -&gt; 50 mm</v>
          </cell>
          <cell r="C514" t="str">
            <v>m</v>
          </cell>
          <cell r="D514" t="str">
            <v>13,26</v>
          </cell>
        </row>
        <row r="515">
          <cell r="A515">
            <v>40712</v>
          </cell>
          <cell r="B515" t="str">
            <v>Dreno Longitudinal tipo Trincheira Drenante, H -&gt; 0,90 m com tubo poroso tipo PEAD de  diâm -&gt; 110 mm, incluindo esc. em mat. 1ª cat.</v>
          </cell>
          <cell r="C515" t="str">
            <v>m</v>
          </cell>
          <cell r="D515" t="str">
            <v>71,87</v>
          </cell>
        </row>
        <row r="516">
          <cell r="A516">
            <v>40713</v>
          </cell>
          <cell r="B516" t="str">
            <v>Dreno Longitudinal tipo Trincheira Drenante, H -&gt; 0,90 m com tubo poroso tipo PEAD de  diâm -&gt; 110 mm, incluindo esc. mat. 3ª cat.</v>
          </cell>
          <cell r="C516" t="str">
            <v>m</v>
          </cell>
          <cell r="D516" t="str">
            <v>90,02</v>
          </cell>
        </row>
        <row r="517">
          <cell r="A517">
            <v>41262</v>
          </cell>
          <cell r="B517" t="str">
            <v>Dreno Longitudinal tipo Trincheira Drenante, H-&gt;0,40m c/ tubo poroso tipo PEAD d-&gt;65mm, inclus. esc. em mat. 1ª cat.e geotêxtil não tecido RT 07 kN/m</v>
          </cell>
          <cell r="C517" t="str">
            <v>m</v>
          </cell>
          <cell r="D517" t="str">
            <v>75,54</v>
          </cell>
        </row>
        <row r="518">
          <cell r="A518">
            <v>41259</v>
          </cell>
          <cell r="B518" t="str">
            <v>Dreno ou Barbacã em tubo PVC, diâmetro de 2"</v>
          </cell>
          <cell r="C518" t="str">
            <v>m</v>
          </cell>
          <cell r="D518" t="str">
            <v>11,33</v>
          </cell>
        </row>
        <row r="519">
          <cell r="A519">
            <v>40640</v>
          </cell>
          <cell r="B519" t="str">
            <v>Dreno profundo com enchimento de areia, escavação em material 1ª categoria, inclusive transporte da areia</v>
          </cell>
          <cell r="C519" t="str">
            <v>m</v>
          </cell>
          <cell r="D519" t="str">
            <v>81,98</v>
          </cell>
          <cell r="E519" t="str">
            <v>*</v>
          </cell>
        </row>
        <row r="520">
          <cell r="A520">
            <v>40642</v>
          </cell>
          <cell r="B520" t="str">
            <v>Dreno profundo com enchimento de brita e areia (1:1) escavação em material 1ª categoria, inclusive transporte da areia e da brita</v>
          </cell>
          <cell r="C520" t="str">
            <v>m</v>
          </cell>
          <cell r="D520" t="str">
            <v>85,91</v>
          </cell>
          <cell r="E520" t="str">
            <v>*</v>
          </cell>
        </row>
        <row r="521">
          <cell r="A521">
            <v>40643</v>
          </cell>
          <cell r="B521" t="str">
            <v>Dreno profundo com enchimento de brita e areia (1:1) escavação em material 2ª categoria, inclusive transporte da areia e da brita</v>
          </cell>
          <cell r="C521" t="str">
            <v>m</v>
          </cell>
          <cell r="D521" t="str">
            <v>92,30</v>
          </cell>
          <cell r="E521" t="str">
            <v>*</v>
          </cell>
        </row>
        <row r="522">
          <cell r="A522">
            <v>40641</v>
          </cell>
          <cell r="B522" t="str">
            <v>Dreno profundo com enchimento de brita, escavação em material 1ª categoria,  inclusive transporte da brita</v>
          </cell>
          <cell r="C522" t="str">
            <v>m</v>
          </cell>
          <cell r="D522" t="str">
            <v>84,10</v>
          </cell>
          <cell r="E522" t="str">
            <v>*</v>
          </cell>
        </row>
        <row r="523">
          <cell r="A523">
            <v>40648</v>
          </cell>
          <cell r="B523" t="str">
            <v>Dreno profundo com tubo poroso, D -&gt; 0,20 m com enchimento de brita e areia, escavação em material 2ª categoria, inclusive transp.da areia, brita, tubo</v>
          </cell>
          <cell r="C523" t="str">
            <v>m</v>
          </cell>
          <cell r="D523" t="str">
            <v>109,67</v>
          </cell>
          <cell r="E523" t="str">
            <v>*</v>
          </cell>
        </row>
        <row r="524">
          <cell r="A524">
            <v>40649</v>
          </cell>
          <cell r="B524" t="str">
            <v>Dreno profundo com tubo poroso, D -&gt; 0,20 m com enchimento de brita, escavação em material 3ª categoria  (DPR-01),  inclusive transporte da brita, tubo</v>
          </cell>
          <cell r="C524" t="str">
            <v>m</v>
          </cell>
          <cell r="D524" t="str">
            <v>83,34</v>
          </cell>
          <cell r="E524" t="str">
            <v>*</v>
          </cell>
        </row>
        <row r="525">
          <cell r="A525">
            <v>40645</v>
          </cell>
          <cell r="B525" t="str">
            <v>Dreno profundo D -&gt; 0,10 m c/ enchim. brita, areia (1:1) escav. mat. 3º categ.incl. transp. areia, brita c/ geotêxtil não tecido res.long. mín 16kn/m</v>
          </cell>
          <cell r="C525" t="str">
            <v>m</v>
          </cell>
          <cell r="D525" t="str">
            <v>174,31</v>
          </cell>
          <cell r="E525" t="str">
            <v>*</v>
          </cell>
        </row>
        <row r="526">
          <cell r="A526">
            <v>40644</v>
          </cell>
          <cell r="B526" t="str">
            <v>Dreno profundo D -&gt; 0,10 m c/enchim. brita e areia (1:1) escav.mat. 1º categ., inclus.transp.areia, brita,c/ geotêxtil não tecido res.long. mín 16 kn/m</v>
          </cell>
          <cell r="C526" t="str">
            <v>m</v>
          </cell>
          <cell r="D526" t="str">
            <v>112,02</v>
          </cell>
          <cell r="E526" t="str">
            <v>*</v>
          </cell>
        </row>
        <row r="527">
          <cell r="A527">
            <v>40646</v>
          </cell>
          <cell r="B527" t="str">
            <v>Dreno profundo D -&gt; 0,20 m com enchimento de areia, escavação em material 1ª categoria (DPS-01), inclusive transporte da areia e do  tubo</v>
          </cell>
          <cell r="C527" t="str">
            <v>m</v>
          </cell>
          <cell r="D527" t="str">
            <v>104,78</v>
          </cell>
          <cell r="E527" t="str">
            <v>*</v>
          </cell>
        </row>
        <row r="528">
          <cell r="A528">
            <v>40647</v>
          </cell>
          <cell r="B528" t="str">
            <v>Dreno profundo D -&gt; 0,20 m com enchimento de brita e areia, escavação em material 1ª categoria, inclusive transporte da brita e da areia</v>
          </cell>
          <cell r="C528" t="str">
            <v>m</v>
          </cell>
          <cell r="D528" t="str">
            <v>103,28</v>
          </cell>
          <cell r="E528" t="str">
            <v>*</v>
          </cell>
        </row>
        <row r="529">
          <cell r="A529">
            <v>40704</v>
          </cell>
          <cell r="B529" t="str">
            <v>Dreno profundo em solo com tubo PVC perfur. D-&gt;0,10 m,  envolto por geotêxtil não tecido RT16 kn/m, preenchim. c/ brita, incl. transporte</v>
          </cell>
          <cell r="C529" t="str">
            <v>m</v>
          </cell>
          <cell r="D529" t="str">
            <v>87,06</v>
          </cell>
          <cell r="E529" t="str">
            <v>*</v>
          </cell>
        </row>
        <row r="530">
          <cell r="A530">
            <v>41107</v>
          </cell>
          <cell r="B530" t="str">
            <v>Dreno profundo para corte em solo, com enchimento em brita revestido com geotextil não tecido RT 16  kn/m, inclusive transporte da  brita</v>
          </cell>
          <cell r="C530" t="str">
            <v>m</v>
          </cell>
          <cell r="D530" t="str">
            <v>103,57</v>
          </cell>
          <cell r="E530" t="str">
            <v>*</v>
          </cell>
        </row>
        <row r="531">
          <cell r="A531">
            <v>40638</v>
          </cell>
          <cell r="B531" t="str">
            <v>Dreno sub-horizontal D -&gt; 50 mm em PVC, com geotêxtil não tecido RT 16 kn/m, exclusive transportes</v>
          </cell>
          <cell r="C531" t="str">
            <v>m</v>
          </cell>
          <cell r="D531" t="str">
            <v>352,34</v>
          </cell>
        </row>
        <row r="532">
          <cell r="A532">
            <v>41188</v>
          </cell>
          <cell r="B532" t="str">
            <v>Dreno sub-horizontal D-&gt;50mm em PVC (escavação  em alteração de rocha), inclusive geotêxtil não tecido RT 16 kn/m, exclusive transportes</v>
          </cell>
          <cell r="C532" t="str">
            <v>m</v>
          </cell>
          <cell r="D532" t="str">
            <v>548,33</v>
          </cell>
        </row>
        <row r="533">
          <cell r="A533">
            <v>41187</v>
          </cell>
          <cell r="B533" t="str">
            <v>Dreno sub-horizontal D-&gt;50mm em PVC (escavação  em rocha sã), inlusive geotêxtil não tecido RT 16  kn/m, exclusive transportes</v>
          </cell>
          <cell r="C533" t="str">
            <v>m</v>
          </cell>
          <cell r="D533" t="str">
            <v>718,48</v>
          </cell>
        </row>
        <row r="534">
          <cell r="A534">
            <v>40705</v>
          </cell>
          <cell r="B534" t="str">
            <v>Dreno sub-superficial  rocha (h-&gt;0,55m) c/ tubo PVC perfur. d-&gt;0,10m, env. por geotêxtil16kn/m,preenc.c/ brita,inclus.transp. dreno, exclus transp.brita</v>
          </cell>
          <cell r="C534" t="str">
            <v>m</v>
          </cell>
          <cell r="D534" t="str">
            <v>72,56</v>
          </cell>
          <cell r="E534" t="str">
            <v>*</v>
          </cell>
        </row>
        <row r="535">
          <cell r="A535">
            <v>40639</v>
          </cell>
          <cell r="B535" t="str">
            <v>Dreno vertical D -&gt; 75  mm em PVC, com geotêxtil não tecido resistência longitudinal 16 kn/m</v>
          </cell>
          <cell r="C535" t="str">
            <v>m</v>
          </cell>
          <cell r="D535" t="str">
            <v>360,71</v>
          </cell>
        </row>
        <row r="536">
          <cell r="A536">
            <v>41227</v>
          </cell>
          <cell r="B536" t="str">
            <v>Eletroduto de ferro galvanizado DN 4", inclusive conexões, exclusive escavação e reaterro, fornecimento e assentamento</v>
          </cell>
          <cell r="C536" t="str">
            <v>m</v>
          </cell>
          <cell r="D536" t="str">
            <v>86,26</v>
          </cell>
        </row>
        <row r="537">
          <cell r="A537">
            <v>40951</v>
          </cell>
          <cell r="B537" t="str">
            <v>Eletroduto para rede de  lógica, inclusive conexões</v>
          </cell>
          <cell r="C537" t="str">
            <v>m</v>
          </cell>
          <cell r="D537" t="str">
            <v>16,34</v>
          </cell>
        </row>
        <row r="538">
          <cell r="A538">
            <v>41121</v>
          </cell>
          <cell r="B538" t="str">
            <v>Eletroduto PVC diâmetro 75mm, fornecimento e assentamento</v>
          </cell>
          <cell r="C538" t="str">
            <v>m</v>
          </cell>
          <cell r="D538" t="str">
            <v>19,60</v>
          </cell>
        </row>
        <row r="539">
          <cell r="A539">
            <v>41120</v>
          </cell>
          <cell r="B539" t="str">
            <v>Eletroduto PVC rígido roscável diâm. 50mm, fornecimento e assentamento</v>
          </cell>
          <cell r="C539" t="str">
            <v>m</v>
          </cell>
          <cell r="D539" t="str">
            <v>10,12</v>
          </cell>
        </row>
        <row r="540">
          <cell r="A540">
            <v>41128</v>
          </cell>
          <cell r="B540" t="str">
            <v>Eletroduto tipo Kanaflex  diâmetro 1 1/4", fornecimento e assentamento</v>
          </cell>
          <cell r="C540" t="str">
            <v>m</v>
          </cell>
          <cell r="D540" t="str">
            <v>10,33</v>
          </cell>
        </row>
        <row r="541">
          <cell r="A541">
            <v>41129</v>
          </cell>
          <cell r="B541" t="str">
            <v>Eletroduto tipo Kanaflex diâmetro 1 1/2", fornecimento e assentamento</v>
          </cell>
          <cell r="C541" t="str">
            <v>m</v>
          </cell>
          <cell r="D541" t="str">
            <v>12,92</v>
          </cell>
        </row>
        <row r="542">
          <cell r="A542">
            <v>41131</v>
          </cell>
          <cell r="B542" t="str">
            <v>Eletroduto tipo Kanaflex diâmetro 2", fornecimento e assentamento</v>
          </cell>
          <cell r="C542" t="str">
            <v>m</v>
          </cell>
          <cell r="D542" t="str">
            <v>16,68</v>
          </cell>
        </row>
        <row r="543">
          <cell r="A543">
            <v>41130</v>
          </cell>
          <cell r="B543" t="str">
            <v>Eletroduto tipo Kanaflex diâmetro 4", fornecimento e assentamento</v>
          </cell>
          <cell r="C543" t="str">
            <v>m</v>
          </cell>
          <cell r="D543" t="str">
            <v>28,60</v>
          </cell>
        </row>
        <row r="544">
          <cell r="A544">
            <v>40997</v>
          </cell>
          <cell r="B544" t="str">
            <v>Enrocamento de pedra arrumada com pá carregadeira e escavadeira, inclusive fornecimento, exclusive transporte da pedra</v>
          </cell>
          <cell r="C544" t="str">
            <v>m³</v>
          </cell>
          <cell r="D544" t="str">
            <v>73,28</v>
          </cell>
        </row>
        <row r="545">
          <cell r="A545">
            <v>40724</v>
          </cell>
          <cell r="B545" t="str">
            <v>Enrocamento de pedra de mão arrumada exclusive transporte</v>
          </cell>
          <cell r="C545" t="str">
            <v>m³</v>
          </cell>
          <cell r="D545" t="str">
            <v>127,19</v>
          </cell>
        </row>
        <row r="546">
          <cell r="A546">
            <v>40722</v>
          </cell>
          <cell r="B546" t="str">
            <v>Enrocamento de pedra jogada exclusive fornecimento e transporte (utilização de material considerado em medição)</v>
          </cell>
          <cell r="C546" t="str">
            <v>m³</v>
          </cell>
          <cell r="D546" t="str">
            <v>7,71</v>
          </cell>
        </row>
        <row r="547">
          <cell r="A547">
            <v>40998</v>
          </cell>
          <cell r="B547" t="str">
            <v>Enrocamento de pedra jogada exclusive o fornecimento e transporte da pedra</v>
          </cell>
          <cell r="C547" t="str">
            <v>m³</v>
          </cell>
          <cell r="D547" t="str">
            <v>8,45</v>
          </cell>
        </row>
        <row r="548">
          <cell r="A548">
            <v>40723</v>
          </cell>
          <cell r="B548" t="str">
            <v>Enrocamento de pedra jogada inclusive fornecimento, exclusive transporte da pedra</v>
          </cell>
          <cell r="C548" t="str">
            <v>m³</v>
          </cell>
          <cell r="D548" t="str">
            <v>51,37</v>
          </cell>
        </row>
        <row r="549">
          <cell r="A549">
            <v>40335</v>
          </cell>
          <cell r="B549" t="str">
            <v>Ensecadeira dupla de madeira esp.-&gt; 5 cm com 1 reaproveitamento</v>
          </cell>
          <cell r="C549" t="str">
            <v>m²</v>
          </cell>
          <cell r="D549" t="str">
            <v>461,92</v>
          </cell>
        </row>
        <row r="550">
          <cell r="A550">
            <v>40334</v>
          </cell>
          <cell r="B550" t="str">
            <v>Ensecadeira dupla de madeira esp.-&gt; 5 cm sem reaproveitamento, tudo incluído</v>
          </cell>
          <cell r="C550" t="str">
            <v>m²</v>
          </cell>
          <cell r="D550" t="str">
            <v>647,21</v>
          </cell>
        </row>
        <row r="551">
          <cell r="A551">
            <v>40333</v>
          </cell>
          <cell r="B551" t="str">
            <v>Ensecadeira simples de madeira  esp.-&gt; 5 cm com 1 reaproveitamento, inclusive transporte das  madeiras</v>
          </cell>
          <cell r="C551" t="str">
            <v>m²</v>
          </cell>
          <cell r="D551" t="str">
            <v>230,96</v>
          </cell>
          <cell r="E551" t="str">
            <v>*</v>
          </cell>
        </row>
        <row r="552">
          <cell r="A552">
            <v>40332</v>
          </cell>
          <cell r="B552" t="str">
            <v>Ensecadeira simples de madeira  esp.-&gt; 5 cm sem reaproveitamento, inclusive transporte das  madeiras</v>
          </cell>
          <cell r="C552" t="str">
            <v>m²</v>
          </cell>
          <cell r="D552" t="str">
            <v>323,60</v>
          </cell>
          <cell r="E552" t="str">
            <v>*</v>
          </cell>
        </row>
        <row r="553">
          <cell r="A553">
            <v>40675</v>
          </cell>
          <cell r="B553" t="str">
            <v>Entrada para descida d'agua DP-1 (calha/degraus) inclusive caiação</v>
          </cell>
          <cell r="C553" t="str">
            <v>und</v>
          </cell>
          <cell r="D553" t="str">
            <v>176,26</v>
          </cell>
        </row>
        <row r="554">
          <cell r="A554">
            <v>40673</v>
          </cell>
          <cell r="B554" t="str">
            <v>Entrada para descida d'água EDA-01</v>
          </cell>
          <cell r="C554" t="str">
            <v>und</v>
          </cell>
          <cell r="D554" t="str">
            <v>66,41</v>
          </cell>
        </row>
        <row r="555">
          <cell r="A555">
            <v>40674</v>
          </cell>
          <cell r="B555" t="str">
            <v>Entrada para descida d'água EDA-02</v>
          </cell>
          <cell r="C555" t="str">
            <v>und</v>
          </cell>
          <cell r="D555" t="str">
            <v>70,82</v>
          </cell>
        </row>
        <row r="556">
          <cell r="A556">
            <v>41037</v>
          </cell>
          <cell r="B556" t="str">
            <v>Escada de madeira executada  sobre terreno inclinado, com 80 cm de largura mínima</v>
          </cell>
          <cell r="C556" t="str">
            <v>m</v>
          </cell>
          <cell r="D556" t="str">
            <v>52,92</v>
          </cell>
        </row>
        <row r="557">
          <cell r="A557">
            <v>40258</v>
          </cell>
          <cell r="B557" t="str">
            <v>Escavação manual em mat. 1ª cat. H-&gt; 0,00 a 1,50 m</v>
          </cell>
          <cell r="C557" t="str">
            <v>m³</v>
          </cell>
          <cell r="D557" t="str">
            <v>48,36</v>
          </cell>
        </row>
        <row r="558">
          <cell r="A558">
            <v>40261</v>
          </cell>
          <cell r="B558" t="str">
            <v>Escavação manual em mat. 1ª cat. H-&gt; 0,00 a 1,50 m com esgotamento</v>
          </cell>
          <cell r="C558" t="str">
            <v>m³</v>
          </cell>
          <cell r="D558" t="str">
            <v>55,05</v>
          </cell>
        </row>
        <row r="559">
          <cell r="A559">
            <v>40259</v>
          </cell>
          <cell r="B559" t="str">
            <v>Escavação manual em mat. 1ª cat. H-&gt; 1,50 a 3,00 m</v>
          </cell>
          <cell r="C559" t="str">
            <v>m³</v>
          </cell>
          <cell r="D559" t="str">
            <v>71,26</v>
          </cell>
        </row>
        <row r="560">
          <cell r="A560">
            <v>40262</v>
          </cell>
          <cell r="B560" t="str">
            <v>Escavação manual em mat. 1ª cat. H-&gt; 1,50 a 3,00 m com esgotamento</v>
          </cell>
          <cell r="C560" t="str">
            <v>m³</v>
          </cell>
          <cell r="D560" t="str">
            <v>77,96</v>
          </cell>
        </row>
        <row r="561">
          <cell r="A561">
            <v>40260</v>
          </cell>
          <cell r="B561" t="str">
            <v>Escavação manual em mat. 1ª cat. H-&gt; 3,00 a 4,50 m</v>
          </cell>
          <cell r="C561" t="str">
            <v>m³</v>
          </cell>
          <cell r="D561" t="str">
            <v>105,61</v>
          </cell>
        </row>
        <row r="562">
          <cell r="A562">
            <v>40263</v>
          </cell>
          <cell r="B562" t="str">
            <v>Escavação manual em mat. 1ª cat. H-&gt; 3,00 a 4,50 m com esgotamento</v>
          </cell>
          <cell r="C562" t="str">
            <v>m³</v>
          </cell>
          <cell r="D562" t="str">
            <v>112,31</v>
          </cell>
        </row>
        <row r="563">
          <cell r="A563">
            <v>40267</v>
          </cell>
          <cell r="B563" t="str">
            <v>Escavação manual em mat. 2ª cat. H-&gt; 0,00 a 1,50 m com esgotamento</v>
          </cell>
          <cell r="C563" t="str">
            <v>m³</v>
          </cell>
          <cell r="D563" t="str">
            <v>117,37</v>
          </cell>
        </row>
        <row r="564">
          <cell r="A564">
            <v>40264</v>
          </cell>
          <cell r="B564" t="str">
            <v>Escavação manual em mat. 2ª cat. H-&gt; 0,00 a 1,50 m sem detonação</v>
          </cell>
          <cell r="C564" t="str">
            <v>m³</v>
          </cell>
          <cell r="D564" t="str">
            <v>110,68</v>
          </cell>
        </row>
        <row r="565">
          <cell r="A565">
            <v>40268</v>
          </cell>
          <cell r="B565" t="str">
            <v>Escavação manual em mat. 2ª cat. H-&gt; 1,50 a 3,00 m com esgotamento</v>
          </cell>
          <cell r="C565" t="str">
            <v>m³</v>
          </cell>
          <cell r="D565" t="str">
            <v>144,31</v>
          </cell>
        </row>
        <row r="566">
          <cell r="A566">
            <v>40265</v>
          </cell>
          <cell r="B566" t="str">
            <v>Escavação manual em mat. 2ª cat. H-&gt; 1,50 a 3,00 m sem detonação</v>
          </cell>
          <cell r="C566" t="str">
            <v>m³</v>
          </cell>
          <cell r="D566" t="str">
            <v>137,62</v>
          </cell>
        </row>
        <row r="567">
          <cell r="A567">
            <v>40269</v>
          </cell>
          <cell r="B567" t="str">
            <v>Escavação manual em mat. 2ª cat. H-&gt; 3,00 a 4,50 m com esgotamento</v>
          </cell>
          <cell r="C567" t="str">
            <v>m³</v>
          </cell>
          <cell r="D567" t="str">
            <v>250,96</v>
          </cell>
        </row>
        <row r="568">
          <cell r="A568">
            <v>40266</v>
          </cell>
          <cell r="B568" t="str">
            <v>Escavação manual em mat. 2ª cat. H-&gt; 3,00 a 4,50 m sem detonação</v>
          </cell>
          <cell r="C568" t="str">
            <v>m³</v>
          </cell>
          <cell r="D568" t="str">
            <v>244,27</v>
          </cell>
        </row>
        <row r="569">
          <cell r="A569">
            <v>40276</v>
          </cell>
          <cell r="B569" t="str">
            <v>Escavação manual em mat. 3ª cat. H-&gt; 0,00 a 1,50 m, a fogo</v>
          </cell>
          <cell r="C569" t="str">
            <v>m³</v>
          </cell>
          <cell r="D569" t="str">
            <v>314,06</v>
          </cell>
        </row>
        <row r="570">
          <cell r="A570">
            <v>40256</v>
          </cell>
          <cell r="B570" t="str">
            <v>Escavação manual furos, valetas mat. 1ª cat. H-&gt; 0,00 a 1,50 m (dim. reduz.)</v>
          </cell>
          <cell r="C570" t="str">
            <v>m³</v>
          </cell>
          <cell r="D570" t="str">
            <v>71,26</v>
          </cell>
        </row>
        <row r="571">
          <cell r="A571">
            <v>40257</v>
          </cell>
          <cell r="B571" t="str">
            <v>Escavação manual furos, valetas mat. 2ª cat. H-&gt; 0,00 a 1,50 m sem detonação (dim. reduz.)</v>
          </cell>
          <cell r="C571" t="str">
            <v>m³</v>
          </cell>
          <cell r="D571" t="str">
            <v>164,73</v>
          </cell>
        </row>
        <row r="572">
          <cell r="A572">
            <v>41192</v>
          </cell>
          <cell r="B572" t="str">
            <v>Escavação mecânica de valas em material de 1ª categoria, 3,00 a 4,50m, com esgotamento, carga do material, transporte do material para bota-fora</v>
          </cell>
          <cell r="C572" t="str">
            <v>m³</v>
          </cell>
          <cell r="D572" t="str">
            <v>179,84</v>
          </cell>
          <cell r="E572" t="str">
            <v>*</v>
          </cell>
        </row>
        <row r="573">
          <cell r="A573">
            <v>41198</v>
          </cell>
          <cell r="B573" t="str">
            <v>Escavação mecânica de valas em 1ª categoria, profundidade de  4,50 a 6,00m com esgotamento, transp. DMT-&gt;20km, descarga e espalhamento</v>
          </cell>
          <cell r="C573" t="str">
            <v>m³</v>
          </cell>
          <cell r="D573" t="str">
            <v>181,52</v>
          </cell>
          <cell r="E573" t="str">
            <v>*</v>
          </cell>
        </row>
        <row r="574">
          <cell r="A574">
            <v>40282</v>
          </cell>
          <cell r="B574" t="str">
            <v>Escavação mecânica em material de 1ª cat. H-&gt; 0,00 a 1,50 m</v>
          </cell>
          <cell r="C574" t="str">
            <v>m³</v>
          </cell>
          <cell r="D574" t="str">
            <v>10,19</v>
          </cell>
        </row>
        <row r="575">
          <cell r="A575">
            <v>40285</v>
          </cell>
          <cell r="B575" t="str">
            <v>Escavação mecânica em material de 1ª cat. H-&gt; 0,00 a 1,50 m com esgotamento</v>
          </cell>
          <cell r="C575" t="str">
            <v>m³</v>
          </cell>
          <cell r="D575" t="str">
            <v>16,89</v>
          </cell>
        </row>
        <row r="576">
          <cell r="A576">
            <v>40283</v>
          </cell>
          <cell r="B576" t="str">
            <v>Escavação mecânica em material de 1ª cat. H-&gt; 1,50 a 3,00 m</v>
          </cell>
          <cell r="C576" t="str">
            <v>m³</v>
          </cell>
          <cell r="D576" t="str">
            <v>11,21</v>
          </cell>
        </row>
        <row r="577">
          <cell r="A577">
            <v>40286</v>
          </cell>
          <cell r="B577" t="str">
            <v>Escavação mecânica em material de 1ª cat. H-&gt; 1,50 a 3,00 m com esgotamento</v>
          </cell>
          <cell r="C577" t="str">
            <v>m³</v>
          </cell>
          <cell r="D577" t="str">
            <v>17,91</v>
          </cell>
        </row>
        <row r="578">
          <cell r="A578">
            <v>40284</v>
          </cell>
          <cell r="B578" t="str">
            <v>Escavação mecânica em material de 1ª cat. H-&gt; 3,00 a 4,50 m</v>
          </cell>
          <cell r="C578" t="str">
            <v>m³</v>
          </cell>
          <cell r="D578" t="str">
            <v>13,21</v>
          </cell>
        </row>
        <row r="579">
          <cell r="A579">
            <v>40287</v>
          </cell>
          <cell r="B579" t="str">
            <v>Escavação mecânica em material de 1º cat. H-&gt; 3,00 a 4,50 m com esgotamento</v>
          </cell>
          <cell r="C579" t="str">
            <v>m³</v>
          </cell>
          <cell r="D579" t="str">
            <v>19,90</v>
          </cell>
        </row>
        <row r="580">
          <cell r="A580">
            <v>40288</v>
          </cell>
          <cell r="B580" t="str">
            <v>Escavação mecânica em material de 2ª cat. H-&gt; 0,00 a 1,50 m</v>
          </cell>
          <cell r="C580" t="str">
            <v>m³</v>
          </cell>
          <cell r="D580" t="str">
            <v>18,70</v>
          </cell>
        </row>
        <row r="581">
          <cell r="A581">
            <v>40291</v>
          </cell>
          <cell r="B581" t="str">
            <v>Escavação mecânica em material de 2ª cat. H-&gt; 0,00 a 1,50 m com esgotamento</v>
          </cell>
          <cell r="C581" t="str">
            <v>m³</v>
          </cell>
          <cell r="D581" t="str">
            <v>25,39</v>
          </cell>
        </row>
        <row r="582">
          <cell r="A582">
            <v>40289</v>
          </cell>
          <cell r="B582" t="str">
            <v>Escavação mecânica em material de 2ª cat. H-&gt; 1,50 a 3,00 m</v>
          </cell>
          <cell r="C582" t="str">
            <v>m³</v>
          </cell>
          <cell r="D582" t="str">
            <v>22,44</v>
          </cell>
        </row>
        <row r="583">
          <cell r="A583">
            <v>40292</v>
          </cell>
          <cell r="B583" t="str">
            <v>Escavação mecânica em material de 2ª cat. H-&gt; 1,50 a 3,00 m com esgotamento</v>
          </cell>
          <cell r="C583" t="str">
            <v>m³</v>
          </cell>
          <cell r="D583" t="str">
            <v>29,14</v>
          </cell>
        </row>
        <row r="584">
          <cell r="A584">
            <v>40290</v>
          </cell>
          <cell r="B584" t="str">
            <v>Escavação mecânica em material de 2ª cat. H-&gt; 3,00 a 4,50 m</v>
          </cell>
          <cell r="C584" t="str">
            <v>m³</v>
          </cell>
          <cell r="D584" t="str">
            <v>28,07</v>
          </cell>
        </row>
        <row r="585">
          <cell r="A585">
            <v>40293</v>
          </cell>
          <cell r="B585" t="str">
            <v>Escavação mecânica em material de 2º cat. H-&gt; 3,00 a 4,50 m com esgotamento</v>
          </cell>
          <cell r="C585" t="str">
            <v>m³</v>
          </cell>
          <cell r="D585" t="str">
            <v>34,76</v>
          </cell>
        </row>
        <row r="586">
          <cell r="A586">
            <v>40294</v>
          </cell>
          <cell r="B586" t="str">
            <v>Escavação mecânica em material de 3ª cat. H-&gt; 0,00 a 1,50 m</v>
          </cell>
          <cell r="C586" t="str">
            <v>m³</v>
          </cell>
          <cell r="D586" t="str">
            <v>93,25</v>
          </cell>
        </row>
        <row r="587">
          <cell r="A587">
            <v>40297</v>
          </cell>
          <cell r="B587" t="str">
            <v>Escavação mecânica em material de 3ª cat. H-&gt; 0,00 a 1,50 m com esgotamento</v>
          </cell>
          <cell r="C587" t="str">
            <v>m³</v>
          </cell>
          <cell r="D587" t="str">
            <v>99,94</v>
          </cell>
        </row>
        <row r="588">
          <cell r="A588">
            <v>40295</v>
          </cell>
          <cell r="B588" t="str">
            <v>Escavação mecânica em material de 3ª cat. H-&gt; 1,50 a 3,00 m</v>
          </cell>
          <cell r="C588" t="str">
            <v>m³</v>
          </cell>
          <cell r="D588" t="str">
            <v>105,21</v>
          </cell>
        </row>
        <row r="589">
          <cell r="A589">
            <v>40298</v>
          </cell>
          <cell r="B589" t="str">
            <v>Escavação mecânica em material de 3ª cat. H-&gt; 1,50 a 3,00 m com esgotamento</v>
          </cell>
          <cell r="C589" t="str">
            <v>m³</v>
          </cell>
          <cell r="D589" t="str">
            <v>111,90</v>
          </cell>
        </row>
        <row r="590">
          <cell r="A590">
            <v>40296</v>
          </cell>
          <cell r="B590" t="str">
            <v>Escavação mecânica em material de 3ª cat. H-&gt; 3,00 a 4,50 m</v>
          </cell>
          <cell r="C590" t="str">
            <v>m³</v>
          </cell>
          <cell r="D590" t="str">
            <v>127,10</v>
          </cell>
        </row>
        <row r="591">
          <cell r="A591">
            <v>40299</v>
          </cell>
          <cell r="B591" t="str">
            <v>Escavação mecânica em material de 3ª cat. H-&gt; 3,00 a 4,50 m com esgotamento</v>
          </cell>
          <cell r="C591" t="str">
            <v>m³</v>
          </cell>
          <cell r="D591" t="str">
            <v>133,80</v>
          </cell>
        </row>
        <row r="592">
          <cell r="A592">
            <v>40327</v>
          </cell>
          <cell r="B592" t="str">
            <v>Escoramento de cavas e valas, inclusive fornecimento e transportes das madeiras</v>
          </cell>
          <cell r="C592" t="str">
            <v>m²</v>
          </cell>
          <cell r="D592" t="str">
            <v>157,58</v>
          </cell>
          <cell r="E592" t="str">
            <v>*</v>
          </cell>
        </row>
        <row r="593">
          <cell r="A593">
            <v>40328</v>
          </cell>
          <cell r="B593" t="str">
            <v>Escoramento e cimbramento (bueiro celular), inclusive fornecimento e transportes das madeiras</v>
          </cell>
          <cell r="C593" t="str">
            <v>m³</v>
          </cell>
          <cell r="D593" t="str">
            <v>102,40</v>
          </cell>
          <cell r="E593" t="str">
            <v>*</v>
          </cell>
        </row>
        <row r="594">
          <cell r="A594">
            <v>41348</v>
          </cell>
          <cell r="B594" t="str">
            <v>Esgotamento com auxilio de ponteria drenante para rebaixamento de lençol freático, inclusive mobilização e desmobilização</v>
          </cell>
          <cell r="C594" t="str">
            <v>mes</v>
          </cell>
          <cell r="D594" t="str">
            <v>7.094,14</v>
          </cell>
        </row>
        <row r="595">
          <cell r="A595">
            <v>43332</v>
          </cell>
          <cell r="B595" t="str">
            <v>Esgotamento de escavações para rebaixamento do nível dágua nos serviços de bueiros,galerias e outros, com conj. moto bomba</v>
          </cell>
          <cell r="C595" t="str">
            <v>mes</v>
          </cell>
          <cell r="D595" t="str">
            <v>4.932,75</v>
          </cell>
        </row>
        <row r="596">
          <cell r="A596">
            <v>40316</v>
          </cell>
          <cell r="B596" t="str">
            <v>Forma especial de madeira para meio fio, inclusive fornecimento e transporte das madeiras</v>
          </cell>
          <cell r="C596" t="str">
            <v>m²</v>
          </cell>
          <cell r="D596" t="str">
            <v>64,92</v>
          </cell>
          <cell r="E596" t="str">
            <v>*</v>
          </cell>
        </row>
        <row r="597">
          <cell r="A597">
            <v>40317</v>
          </cell>
          <cell r="B597" t="str">
            <v>Forma especial de madeira para sarjeta (gabarito), inclusive fornecimento e transporte da madeira</v>
          </cell>
          <cell r="C597" t="str">
            <v>m²</v>
          </cell>
          <cell r="D597" t="str">
            <v>56,06</v>
          </cell>
          <cell r="E597" t="str">
            <v>*</v>
          </cell>
        </row>
        <row r="598">
          <cell r="A598">
            <v>40318</v>
          </cell>
          <cell r="B598" t="str">
            <v>Forma metálica para meio fio</v>
          </cell>
          <cell r="C598" t="str">
            <v>m²</v>
          </cell>
          <cell r="D598" t="str">
            <v>5,77</v>
          </cell>
        </row>
        <row r="599">
          <cell r="A599">
            <v>40311</v>
          </cell>
          <cell r="B599" t="str">
            <v>Formas planas de  madeira com 01 (um) reaproveitamento, inclusive fornecimento e transporte das madeiras</v>
          </cell>
          <cell r="C599" t="str">
            <v>m²</v>
          </cell>
          <cell r="D599" t="str">
            <v>80,38</v>
          </cell>
          <cell r="E599" t="str">
            <v>*</v>
          </cell>
        </row>
        <row r="600">
          <cell r="A600">
            <v>40312</v>
          </cell>
          <cell r="B600" t="str">
            <v>Formas planas de  madeira com 02 (dois) reaproveitamentos, inclusive fornecimento e transporte das madeiras</v>
          </cell>
          <cell r="C600" t="str">
            <v>m²</v>
          </cell>
          <cell r="D600" t="str">
            <v>67,56</v>
          </cell>
          <cell r="E600" t="str">
            <v>*</v>
          </cell>
        </row>
        <row r="601">
          <cell r="A601">
            <v>40313</v>
          </cell>
          <cell r="B601" t="str">
            <v>Formas planas de  madeira com 04 (quatro) reaproveitamentos, inclusive fornecimento e transporte das madeiras</v>
          </cell>
          <cell r="C601" t="str">
            <v>m²</v>
          </cell>
          <cell r="D601" t="str">
            <v>57,54</v>
          </cell>
          <cell r="E601" t="str">
            <v>*</v>
          </cell>
        </row>
        <row r="602">
          <cell r="A602">
            <v>40310</v>
          </cell>
          <cell r="B602" t="str">
            <v>Formas planas de  madeira sem reaproveitamento (forma perdida), inclusive fornecimento e transporte das madeiras</v>
          </cell>
          <cell r="C602" t="str">
            <v>m²</v>
          </cell>
          <cell r="D602" t="str">
            <v>117,27</v>
          </cell>
          <cell r="E602" t="str">
            <v>*</v>
          </cell>
        </row>
        <row r="603">
          <cell r="A603">
            <v>40748</v>
          </cell>
          <cell r="B603" t="str">
            <v>Gabião manta/colchão, malha hex 6x8mm Zn-Al/PVC, e-&gt;2,8mm,h-&gt;0,23m, inclus.aquis./assentam. pedra mão, exclus.  transp. p/ revestim. canal</v>
          </cell>
          <cell r="C603" t="str">
            <v>m²</v>
          </cell>
          <cell r="D603" t="str">
            <v>143,07</v>
          </cell>
        </row>
        <row r="604">
          <cell r="A604">
            <v>41400</v>
          </cell>
          <cell r="B604" t="str">
            <v>Gabiões com caixas e sacos galvanizados,  com geotêxtil não tecido RT 07 kN/m, incluisve transp. de madeira e pedra de mão</v>
          </cell>
          <cell r="C604" t="str">
            <v>m³</v>
          </cell>
          <cell r="D604" t="str">
            <v>286,90</v>
          </cell>
          <cell r="E604" t="str">
            <v>*</v>
          </cell>
        </row>
        <row r="605">
          <cell r="A605">
            <v>40726</v>
          </cell>
          <cell r="B605" t="str">
            <v>Gabiões com caixas galvanizadas  com utilização de geotêxtil não tecido RT 07 kN/m,  inclus. transp. madeira e pedra mão</v>
          </cell>
          <cell r="C605" t="str">
            <v>m³</v>
          </cell>
          <cell r="D605" t="str">
            <v>259,56</v>
          </cell>
          <cell r="E605" t="str">
            <v>*</v>
          </cell>
        </row>
        <row r="606">
          <cell r="A606">
            <v>40725</v>
          </cell>
          <cell r="B606" t="str">
            <v>Gabiões com caixas galvanizadas, sem manta</v>
          </cell>
          <cell r="C606" t="str">
            <v>m³</v>
          </cell>
          <cell r="D606" t="str">
            <v>256,34</v>
          </cell>
          <cell r="E606" t="str">
            <v>*</v>
          </cell>
        </row>
        <row r="607">
          <cell r="A607">
            <v>41394</v>
          </cell>
          <cell r="B607" t="str">
            <v>Geogrelha com resistência londitudinal a tração 35 a 40 kN, resist. transversal a tração 30 kN, fornecimento e aplicação</v>
          </cell>
          <cell r="C607" t="str">
            <v>m²</v>
          </cell>
          <cell r="D607" t="str">
            <v>19,72</v>
          </cell>
        </row>
        <row r="608">
          <cell r="A608">
            <v>41393</v>
          </cell>
          <cell r="B608" t="str">
            <v>Geogrelha com resistência londitudinal a tração 55 a 60 kN, resist. transversal a tração 30 kN, fornecimento e aplicação</v>
          </cell>
          <cell r="C608" t="str">
            <v>m²</v>
          </cell>
          <cell r="D608" t="str">
            <v>21,17</v>
          </cell>
        </row>
        <row r="609">
          <cell r="A609">
            <v>41391</v>
          </cell>
          <cell r="B609" t="str">
            <v>Geogrelha com resistência longitudinal a tração 300 kN, resist. transversal a tração 30 kN, fornecimento e aplicação</v>
          </cell>
          <cell r="C609" t="str">
            <v>m²</v>
          </cell>
          <cell r="D609" t="str">
            <v>68,57</v>
          </cell>
        </row>
        <row r="610">
          <cell r="A610">
            <v>41392</v>
          </cell>
          <cell r="B610" t="str">
            <v>Geogrelha com resistência longitudinal a tração 80 a 90 kN, resist. transversal a tração 30 kN, fornecimento e aplicação</v>
          </cell>
          <cell r="C610" t="str">
            <v>m²</v>
          </cell>
          <cell r="D610" t="str">
            <v>29,69</v>
          </cell>
        </row>
        <row r="611">
          <cell r="A611">
            <v>41197</v>
          </cell>
          <cell r="B611" t="str">
            <v>Geogrelha monodirecional 200KN, fornecimento e assentamento</v>
          </cell>
          <cell r="C611" t="str">
            <v>m²</v>
          </cell>
          <cell r="D611" t="str">
            <v>53,44</v>
          </cell>
        </row>
        <row r="612">
          <cell r="A612">
            <v>40709</v>
          </cell>
          <cell r="B612" t="str">
            <v>Geogrelha tecida bidirecional de polipropileno de alto módulo inicial c/ módulo de rigidez nominal -&gt; 400KN/m nas duas direções, fornecimento/aplicação</v>
          </cell>
          <cell r="C612" t="str">
            <v>m²</v>
          </cell>
          <cell r="D612" t="str">
            <v>18,45</v>
          </cell>
        </row>
        <row r="613">
          <cell r="A613">
            <v>40721</v>
          </cell>
          <cell r="B613" t="str">
            <v>Lastro de brita, inclusive transporte da brita</v>
          </cell>
          <cell r="C613" t="str">
            <v>m³</v>
          </cell>
          <cell r="D613" t="str">
            <v>94,76</v>
          </cell>
          <cell r="E613" t="str">
            <v>*</v>
          </cell>
        </row>
        <row r="614">
          <cell r="A614">
            <v>40396</v>
          </cell>
          <cell r="B614" t="str">
            <v>Limpeza e apicoamento manual de superfície de rocha</v>
          </cell>
          <cell r="C614" t="str">
            <v>m²</v>
          </cell>
          <cell r="D614" t="str">
            <v>26,82</v>
          </cell>
        </row>
        <row r="615">
          <cell r="A615">
            <v>40744</v>
          </cell>
          <cell r="B615" t="str">
            <v>Limpeza e desobstrução de BDTC e BDCC</v>
          </cell>
          <cell r="C615" t="str">
            <v>m</v>
          </cell>
          <cell r="D615" t="str">
            <v>24,17</v>
          </cell>
        </row>
        <row r="616">
          <cell r="A616">
            <v>40746</v>
          </cell>
          <cell r="B616" t="str">
            <v>Limpeza e desobstrução de BQTC</v>
          </cell>
          <cell r="C616" t="str">
            <v>m</v>
          </cell>
          <cell r="D616" t="str">
            <v>47,06</v>
          </cell>
        </row>
        <row r="617">
          <cell r="A617">
            <v>40743</v>
          </cell>
          <cell r="B617" t="str">
            <v>Limpeza e desobstrução de BSTC e BSCC</v>
          </cell>
          <cell r="C617" t="str">
            <v>m</v>
          </cell>
          <cell r="D617" t="str">
            <v>12,73</v>
          </cell>
        </row>
        <row r="618">
          <cell r="A618">
            <v>40745</v>
          </cell>
          <cell r="B618" t="str">
            <v>Limpeza e desobstrução de BTTC e BTCC</v>
          </cell>
          <cell r="C618" t="str">
            <v>m</v>
          </cell>
          <cell r="D618" t="str">
            <v>35,62</v>
          </cell>
        </row>
        <row r="619">
          <cell r="A619">
            <v>40397</v>
          </cell>
          <cell r="B619" t="str">
            <v>Limpeza e preparo de superfície de aço</v>
          </cell>
          <cell r="C619" t="str">
            <v>m²</v>
          </cell>
          <cell r="D619" t="str">
            <v>67,86</v>
          </cell>
        </row>
        <row r="620">
          <cell r="A620">
            <v>41221</v>
          </cell>
          <cell r="B620" t="str">
            <v>Lona plástica preta para isolamento de concretagem sobre solo, fornecimento e colocação</v>
          </cell>
          <cell r="C620" t="str">
            <v>m²</v>
          </cell>
          <cell r="D620" t="str">
            <v>3,16</v>
          </cell>
        </row>
        <row r="621">
          <cell r="A621">
            <v>41401</v>
          </cell>
          <cell r="B621" t="str">
            <v>Manta Geotêxtil  não tecida com resistência longitudinal a tração 10kN/m, fornecimento e aplicação</v>
          </cell>
          <cell r="C621" t="str">
            <v>m²</v>
          </cell>
          <cell r="D621" t="str">
            <v>4,86</v>
          </cell>
        </row>
        <row r="622">
          <cell r="A622">
            <v>40714</v>
          </cell>
          <cell r="B622" t="str">
            <v>Manta Geotêxtil não tecida RT - 16 kn/m, fornecimento e aplicação</v>
          </cell>
          <cell r="C622" t="str">
            <v>m²</v>
          </cell>
          <cell r="D622" t="str">
            <v>7,42</v>
          </cell>
        </row>
        <row r="623">
          <cell r="A623">
            <v>40660</v>
          </cell>
          <cell r="B623" t="str">
            <v>Meio fio de concreto DP-1, inclusive caiação</v>
          </cell>
          <cell r="C623" t="str">
            <v>m</v>
          </cell>
          <cell r="D623" t="str">
            <v>49,18</v>
          </cell>
        </row>
        <row r="624">
          <cell r="A624">
            <v>40661</v>
          </cell>
          <cell r="B624" t="str">
            <v>Meio fio de concreto MFC 01, inclusive caiação</v>
          </cell>
          <cell r="C624" t="str">
            <v>m</v>
          </cell>
          <cell r="D624" t="str">
            <v>98,35</v>
          </cell>
        </row>
        <row r="625">
          <cell r="A625">
            <v>40662</v>
          </cell>
          <cell r="B625" t="str">
            <v>Meio fio de concreto MFC 05, inclusive caiação</v>
          </cell>
          <cell r="C625" t="str">
            <v>m</v>
          </cell>
          <cell r="D625" t="str">
            <v>52,22</v>
          </cell>
        </row>
        <row r="626">
          <cell r="A626">
            <v>40663</v>
          </cell>
          <cell r="B626" t="str">
            <v>Meio fio de concreto pré-moldado (12 x 30 x 15) cm, inclusive caiação e transporte do meio fio</v>
          </cell>
          <cell r="C626" t="str">
            <v>m</v>
          </cell>
          <cell r="D626" t="str">
            <v>44,50</v>
          </cell>
          <cell r="E626" t="str">
            <v>*</v>
          </cell>
        </row>
        <row r="627">
          <cell r="A627">
            <v>41018</v>
          </cell>
          <cell r="B627" t="str">
            <v>Meio fio de concreto pré-moldado (1,20m x 0,12m x 0,15m x 0,30m), exclusive transporte</v>
          </cell>
          <cell r="C627" t="str">
            <v>m</v>
          </cell>
          <cell r="D627" t="str">
            <v>43,85</v>
          </cell>
        </row>
        <row r="628">
          <cell r="A628">
            <v>40665</v>
          </cell>
          <cell r="B628" t="str">
            <v>Meio fio de pedra (fornecimento  e assentamento), inclusive caiação e transporte do meio fio</v>
          </cell>
          <cell r="C628" t="str">
            <v>m</v>
          </cell>
          <cell r="D628" t="str">
            <v>47,59</v>
          </cell>
          <cell r="E628" t="str">
            <v>*</v>
          </cell>
        </row>
        <row r="629">
          <cell r="A629">
            <v>40659</v>
          </cell>
          <cell r="B629" t="str">
            <v>Meio fio sarjeta de concreto tipo DP-1 (0,035 m³/m) inclusive caiação</v>
          </cell>
          <cell r="C629" t="str">
            <v>m</v>
          </cell>
          <cell r="D629" t="str">
            <v>44,89</v>
          </cell>
        </row>
        <row r="630">
          <cell r="A630">
            <v>41024</v>
          </cell>
          <cell r="B630" t="str">
            <v>Montagem e desmontagem de escoramento tubular normal, em obras de arte na densidade  de 5m de tubo por m³ de escoramento</v>
          </cell>
          <cell r="C630" t="str">
            <v>m</v>
          </cell>
          <cell r="D630" t="str">
            <v>15,59</v>
          </cell>
        </row>
        <row r="631">
          <cell r="A631">
            <v>40657</v>
          </cell>
          <cell r="B631" t="str">
            <v>Mureta de  corte em rocha</v>
          </cell>
          <cell r="C631" t="str">
            <v>m</v>
          </cell>
          <cell r="D631" t="str">
            <v>156,90</v>
          </cell>
        </row>
        <row r="632">
          <cell r="A632">
            <v>41395</v>
          </cell>
          <cell r="B632" t="str">
            <v>Muro com Terramesh System ou similar, altura H&lt;-&gt; 4,00 metros (4 cx 1x1x4m), tudo incluído</v>
          </cell>
          <cell r="C632" t="str">
            <v>m²</v>
          </cell>
          <cell r="D632" t="str">
            <v>513,84</v>
          </cell>
          <cell r="E632" t="str">
            <v>*</v>
          </cell>
        </row>
        <row r="633">
          <cell r="A633">
            <v>41396</v>
          </cell>
          <cell r="B633" t="str">
            <v>Muro com Terramesh System ou similar, altura 4,00 &lt; H &lt;-&gt; 5,00 metros (3 cx 1x1x4m e 4 cx 0,5x1x4m) , execução, tudo incluído</v>
          </cell>
          <cell r="C633" t="str">
            <v>m²</v>
          </cell>
          <cell r="D633" t="str">
            <v>633,30</v>
          </cell>
          <cell r="E633" t="str">
            <v>*</v>
          </cell>
        </row>
        <row r="634">
          <cell r="A634">
            <v>41397</v>
          </cell>
          <cell r="B634" t="str">
            <v>Muro com Terramesh System ou similar, altura 5,00 &lt; H &lt;-&gt; 6,00 metros (4 cx 1x1x4m e 4 cx 0,5x1x4m) , tudo incluído</v>
          </cell>
          <cell r="C634" t="str">
            <v>m²</v>
          </cell>
          <cell r="D634" t="str">
            <v>615,40</v>
          </cell>
          <cell r="E634" t="str">
            <v>*</v>
          </cell>
        </row>
        <row r="635">
          <cell r="A635">
            <v>41398</v>
          </cell>
          <cell r="B635" t="str">
            <v>Muro com Terramesh System ou similar, altura 6,00 &lt; H &lt;-&gt; 7,50 metros (3cx 1x1x4m, 2cx 1x1x5 e 5cx 0,5x1x6m), tudo incluído</v>
          </cell>
          <cell r="C635" t="str">
            <v>m²</v>
          </cell>
          <cell r="D635" t="str">
            <v>665,84</v>
          </cell>
          <cell r="E635" t="str">
            <v>*</v>
          </cell>
        </row>
        <row r="636">
          <cell r="A636">
            <v>41399</v>
          </cell>
          <cell r="B636" t="str">
            <v>Muro com Terramesh System ou similar, altura 7,50 &lt; H &lt;-&gt; 9,00 metros (4 cx 1x1x4m, 2 cx 1x1x5, 3 cx 0,5x1x6m e 3cx 0,5x1x7), tudo incluído</v>
          </cell>
          <cell r="C636" t="str">
            <v>m²</v>
          </cell>
          <cell r="D636" t="str">
            <v>672,04</v>
          </cell>
          <cell r="E636" t="str">
            <v>*</v>
          </cell>
        </row>
        <row r="637">
          <cell r="A637">
            <v>40654</v>
          </cell>
          <cell r="B637" t="str">
            <v>Muro de testa em concreto para saída de dreno profundo em rocha, inclusive transporte do tubo</v>
          </cell>
          <cell r="C637" t="str">
            <v>und</v>
          </cell>
          <cell r="D637" t="str">
            <v>503,24</v>
          </cell>
          <cell r="E637" t="str">
            <v>*</v>
          </cell>
        </row>
        <row r="638">
          <cell r="A638">
            <v>40653</v>
          </cell>
          <cell r="B638" t="str">
            <v>Muro de testa em concreto para saída de dreno profundo em solo, inclusive transporte do tubo</v>
          </cell>
          <cell r="C638" t="str">
            <v>und</v>
          </cell>
          <cell r="D638" t="str">
            <v>554,60</v>
          </cell>
          <cell r="E638" t="str">
            <v>*</v>
          </cell>
        </row>
        <row r="639">
          <cell r="A639">
            <v>41337</v>
          </cell>
          <cell r="B639" t="str">
            <v>Passagem d'água 1,10 x 1,00 - Canteiro</v>
          </cell>
          <cell r="C639" t="str">
            <v>und</v>
          </cell>
          <cell r="D639" t="str">
            <v>258,01</v>
          </cell>
        </row>
        <row r="640">
          <cell r="A640">
            <v>40719</v>
          </cell>
          <cell r="B640" t="str">
            <v>Pedra de mão para (concreto ciclópico ou alvenaria) rocha paga em medição</v>
          </cell>
          <cell r="C640" t="str">
            <v>m³</v>
          </cell>
          <cell r="D640" t="str">
            <v>39,85</v>
          </cell>
        </row>
        <row r="641">
          <cell r="A641">
            <v>41019</v>
          </cell>
          <cell r="B641" t="str">
            <v>Perfuração rotativa inclinada, em rocha sã, com coroa de diamante, diâmetro N (75mm), inclusive deslocamento e posicionamento em cada furo.</v>
          </cell>
          <cell r="C641" t="str">
            <v>m</v>
          </cell>
          <cell r="D641" t="str">
            <v>518,84</v>
          </cell>
        </row>
        <row r="642">
          <cell r="A642">
            <v>40557</v>
          </cell>
          <cell r="B642" t="str">
            <v>Pescoço de poço de visita H-&gt;0,30 m,  diâm. -&gt; 0,60 m, fornecimento, assentamento e transporte</v>
          </cell>
          <cell r="C642" t="str">
            <v>und</v>
          </cell>
          <cell r="D642" t="str">
            <v>105,28</v>
          </cell>
          <cell r="E642" t="str">
            <v>*</v>
          </cell>
        </row>
        <row r="643">
          <cell r="A643">
            <v>40391</v>
          </cell>
          <cell r="B643" t="str">
            <v>Pintura com nata de cimento</v>
          </cell>
          <cell r="C643" t="str">
            <v>m²</v>
          </cell>
          <cell r="D643" t="str">
            <v>4,47</v>
          </cell>
        </row>
        <row r="644">
          <cell r="A644">
            <v>40380</v>
          </cell>
          <cell r="B644" t="str">
            <v>Pintura interna ou externa sobre ferro, com tinta a base de resina de borracha clorada</v>
          </cell>
          <cell r="C644" t="str">
            <v>m²</v>
          </cell>
          <cell r="D644" t="str">
            <v>35,47</v>
          </cell>
        </row>
        <row r="645">
          <cell r="A645">
            <v>40399</v>
          </cell>
          <cell r="B645" t="str">
            <v>Placas pré-moldadas para passeio</v>
          </cell>
          <cell r="C645" t="str">
            <v>m²</v>
          </cell>
          <cell r="D645" t="str">
            <v>153,79</v>
          </cell>
        </row>
        <row r="646">
          <cell r="A646">
            <v>41028</v>
          </cell>
          <cell r="B646" t="str">
            <v>Plataforma ou passarela de pinho de 1ª ou similar, 1" x 12"</v>
          </cell>
          <cell r="C646" t="str">
            <v>m²</v>
          </cell>
          <cell r="D646" t="str">
            <v>2,23</v>
          </cell>
        </row>
        <row r="647">
          <cell r="A647">
            <v>41167</v>
          </cell>
          <cell r="B647" t="str">
            <v>Poço de visita em bloco pré-moldado para d-&gt;0,30 e 0,40m (0,80x0,80m)</v>
          </cell>
          <cell r="C647" t="str">
            <v>und</v>
          </cell>
          <cell r="D647" t="str">
            <v>2.014,50</v>
          </cell>
        </row>
        <row r="648">
          <cell r="A648">
            <v>41168</v>
          </cell>
          <cell r="B648" t="str">
            <v>Poço de visita em bloco pré-moldado para d-&gt;0,60m (1,00x1,00m)</v>
          </cell>
          <cell r="C648" t="str">
            <v>und</v>
          </cell>
          <cell r="D648" t="str">
            <v>2.359,21</v>
          </cell>
        </row>
        <row r="649">
          <cell r="A649">
            <v>40570</v>
          </cell>
          <cell r="B649" t="str">
            <v>Poço de visita para BDTC diam. 1,00 m - tudo incluido</v>
          </cell>
          <cell r="C649" t="str">
            <v>und</v>
          </cell>
          <cell r="D649" t="str">
            <v>8.572,01</v>
          </cell>
        </row>
        <row r="650">
          <cell r="A650">
            <v>41115</v>
          </cell>
          <cell r="B650" t="str">
            <v>Poço de Visita para BSTC diâm. 0,40m em blocos de  concreto</v>
          </cell>
          <cell r="C650" t="str">
            <v>und</v>
          </cell>
          <cell r="D650" t="str">
            <v>1.101,90</v>
          </cell>
        </row>
        <row r="651">
          <cell r="A651">
            <v>41116</v>
          </cell>
          <cell r="B651" t="str">
            <v>Poço de visita para BSTC diâm. 0,60m em blocos de concreto</v>
          </cell>
          <cell r="C651" t="str">
            <v>und</v>
          </cell>
          <cell r="D651" t="str">
            <v>1.469,17</v>
          </cell>
        </row>
        <row r="652">
          <cell r="A652">
            <v>41117</v>
          </cell>
          <cell r="B652" t="str">
            <v>Poço de visita para BSTC diâm. 0,80m em blocos de concreto</v>
          </cell>
          <cell r="C652" t="str">
            <v>und</v>
          </cell>
          <cell r="D652" t="str">
            <v>1.826,43</v>
          </cell>
        </row>
        <row r="653">
          <cell r="A653">
            <v>40572</v>
          </cell>
          <cell r="B653" t="str">
            <v>Poço de visita para BTTC diam. 1,20 m - tudo incluído</v>
          </cell>
          <cell r="C653" t="str">
            <v>und</v>
          </cell>
          <cell r="D653" t="str">
            <v>14.099,96</v>
          </cell>
        </row>
        <row r="654">
          <cell r="A654">
            <v>40553</v>
          </cell>
          <cell r="B654" t="str">
            <v>Poço de visita (tubo D-&gt;0,40 m) H-&gt;1,50 m com tampão F.F.A.P., inclusive escavação e transporte do tampão</v>
          </cell>
          <cell r="C654" t="str">
            <v>und</v>
          </cell>
          <cell r="D654" t="str">
            <v>3.049,09</v>
          </cell>
          <cell r="E654" t="str">
            <v>*</v>
          </cell>
        </row>
        <row r="655">
          <cell r="A655">
            <v>40554</v>
          </cell>
          <cell r="B655" t="str">
            <v>Poço de visita (tubo D-&gt;0,60 m) H-&gt;1,70 m com tampão F.F.A.P., inclusive escavação e transporte do tampão</v>
          </cell>
          <cell r="C655" t="str">
            <v>und</v>
          </cell>
          <cell r="D655" t="str">
            <v>3.386,74</v>
          </cell>
          <cell r="E655" t="str">
            <v>*</v>
          </cell>
        </row>
        <row r="656">
          <cell r="A656">
            <v>40555</v>
          </cell>
          <cell r="B656" t="str">
            <v>Poço de visita (tubo D-&gt;0,80 m) H-&gt;1,90 m com tampão F.F.A.P., inclusive escavação e transporte do tampão</v>
          </cell>
          <cell r="C656" t="str">
            <v>und</v>
          </cell>
          <cell r="D656" t="str">
            <v>3.724,38</v>
          </cell>
          <cell r="E656" t="str">
            <v>*</v>
          </cell>
        </row>
        <row r="657">
          <cell r="A657">
            <v>40556</v>
          </cell>
          <cell r="B657" t="str">
            <v>Poço de visita (tubo D-&gt;1,00 m) H-&gt;2,10 m com tampão F.F.A.P., inclusive escavação e transporte do tampão</v>
          </cell>
          <cell r="C657" t="str">
            <v>und</v>
          </cell>
          <cell r="D657" t="str">
            <v>4.062,02</v>
          </cell>
          <cell r="E657" t="str">
            <v>*</v>
          </cell>
        </row>
        <row r="658">
          <cell r="A658">
            <v>41086</v>
          </cell>
          <cell r="B658" t="str">
            <v>Preparo manual de  talude, compreendendo acerto, raspagem eventual de até 0,30m de prof. e afastamento lateral</v>
          </cell>
          <cell r="C658" t="str">
            <v>m²</v>
          </cell>
          <cell r="D658" t="str">
            <v>8,14</v>
          </cell>
        </row>
        <row r="659">
          <cell r="A659">
            <v>41021</v>
          </cell>
          <cell r="B659" t="str">
            <v>Preparo manual de  terreno, compreendendo acerto raspagem até 25cm de profundidade e afastamento lateral do material excedente</v>
          </cell>
          <cell r="C659" t="str">
            <v>m²</v>
          </cell>
          <cell r="D659" t="str">
            <v>6,54</v>
          </cell>
        </row>
        <row r="660">
          <cell r="A660">
            <v>40304</v>
          </cell>
          <cell r="B660" t="str">
            <v>Reaterro com areia, tudo incluído</v>
          </cell>
          <cell r="C660" t="str">
            <v>m³</v>
          </cell>
          <cell r="D660" t="str">
            <v>60,26</v>
          </cell>
          <cell r="E660" t="str">
            <v>*</v>
          </cell>
        </row>
        <row r="661">
          <cell r="A661">
            <v>40302</v>
          </cell>
          <cell r="B661" t="str">
            <v>Reaterro de cavas c/ compactação manual (apiloamento)</v>
          </cell>
          <cell r="C661" t="str">
            <v>m³</v>
          </cell>
          <cell r="D661" t="str">
            <v>50,96</v>
          </cell>
        </row>
        <row r="662">
          <cell r="A662">
            <v>40301</v>
          </cell>
          <cell r="B662" t="str">
            <v>Reaterro de cavas c/ compactação manual (apiloamento) (dim. reduz.)</v>
          </cell>
          <cell r="C662" t="str">
            <v>m³</v>
          </cell>
          <cell r="D662" t="str">
            <v>73,86</v>
          </cell>
        </row>
        <row r="663">
          <cell r="A663">
            <v>40303</v>
          </cell>
          <cell r="B663" t="str">
            <v>Reaterro de cavas c/ compactação mecânica (compactador manual)</v>
          </cell>
          <cell r="C663" t="str">
            <v>m³</v>
          </cell>
          <cell r="D663" t="str">
            <v>32,65</v>
          </cell>
        </row>
        <row r="664">
          <cell r="A664">
            <v>40559</v>
          </cell>
          <cell r="B664" t="str">
            <v>Recuperação de poço de visita inclusive fornecimento tampão F.F.A.P.</v>
          </cell>
          <cell r="C664" t="str">
            <v>und</v>
          </cell>
          <cell r="D664" t="str">
            <v>502,75</v>
          </cell>
          <cell r="E664" t="str">
            <v>*</v>
          </cell>
        </row>
        <row r="665">
          <cell r="A665">
            <v>41339</v>
          </cell>
          <cell r="B665" t="str">
            <v>Rede de dutos 65mm (duplo), envelopada com brita 3</v>
          </cell>
          <cell r="C665" t="str">
            <v>m</v>
          </cell>
          <cell r="D665" t="str">
            <v>69,01</v>
          </cell>
        </row>
        <row r="666">
          <cell r="A666">
            <v>41332</v>
          </cell>
          <cell r="B666" t="str">
            <v>Rede em PVC Vinilfort ou similar DN -&gt; 200mm</v>
          </cell>
          <cell r="C666" t="str">
            <v>m</v>
          </cell>
          <cell r="D666" t="str">
            <v>195,08</v>
          </cell>
        </row>
        <row r="667">
          <cell r="A667">
            <v>41224</v>
          </cell>
          <cell r="B667" t="str">
            <v>Religação de rede de  água em PVC DN 20mm, inclusive conexões</v>
          </cell>
          <cell r="C667" t="str">
            <v>m</v>
          </cell>
          <cell r="D667" t="str">
            <v>13,72</v>
          </cell>
        </row>
        <row r="668">
          <cell r="A668">
            <v>41225</v>
          </cell>
          <cell r="B668" t="str">
            <v>Religação de rede de  água em PVC DN 25mm, incluisve conexões</v>
          </cell>
          <cell r="C668" t="str">
            <v>m</v>
          </cell>
          <cell r="D668" t="str">
            <v>16,67</v>
          </cell>
        </row>
        <row r="669">
          <cell r="A669">
            <v>41226</v>
          </cell>
          <cell r="B669" t="str">
            <v>Religação de rede de  água em PVC DN 32mm, incluisve conexões</v>
          </cell>
          <cell r="C669" t="str">
            <v>m</v>
          </cell>
          <cell r="D669" t="str">
            <v>21,35</v>
          </cell>
        </row>
        <row r="670">
          <cell r="A670">
            <v>41060</v>
          </cell>
          <cell r="B670" t="str">
            <v>Religação de rede de  água em PVC DN 75mm, inclusive conexões</v>
          </cell>
          <cell r="C670" t="str">
            <v>m</v>
          </cell>
          <cell r="D670" t="str">
            <v>45,06</v>
          </cell>
        </row>
        <row r="671">
          <cell r="A671">
            <v>41059</v>
          </cell>
          <cell r="B671" t="str">
            <v>Religação de rede de  água em PVC PBA CL 15 DN 100mm, inclusive conexões</v>
          </cell>
          <cell r="C671" t="str">
            <v>m</v>
          </cell>
          <cell r="D671" t="str">
            <v>68,01</v>
          </cell>
        </row>
        <row r="672">
          <cell r="A672">
            <v>40567</v>
          </cell>
          <cell r="B672" t="str">
            <v>Remanejamento de ligação e religação de redes de esgoto</v>
          </cell>
          <cell r="C672" t="str">
            <v>m</v>
          </cell>
          <cell r="D672" t="str">
            <v>61,13</v>
          </cell>
        </row>
        <row r="673">
          <cell r="A673">
            <v>40747</v>
          </cell>
          <cell r="B673" t="str">
            <v>Remoção de bueiros existentes</v>
          </cell>
          <cell r="C673" t="str">
            <v>m</v>
          </cell>
          <cell r="D673" t="str">
            <v>97,87</v>
          </cell>
        </row>
        <row r="674">
          <cell r="A674">
            <v>40727</v>
          </cell>
          <cell r="B674" t="str">
            <v>Rip-rap c/ argamassa cimento areia 1:6, inclusive aquisição e transporte dos materiais</v>
          </cell>
          <cell r="C674" t="str">
            <v>m³</v>
          </cell>
          <cell r="D674" t="str">
            <v>297,85</v>
          </cell>
          <cell r="E674" t="str">
            <v>*</v>
          </cell>
        </row>
        <row r="675">
          <cell r="A675">
            <v>41264</v>
          </cell>
          <cell r="B675" t="str">
            <v>Rip-rap de areia inclusive escavação, transporte e fornecimento de materiais</v>
          </cell>
          <cell r="C675" t="str">
            <v>m³</v>
          </cell>
          <cell r="D675" t="str">
            <v>324,44</v>
          </cell>
          <cell r="E675" t="str">
            <v>*</v>
          </cell>
        </row>
        <row r="676">
          <cell r="A676">
            <v>41239</v>
          </cell>
          <cell r="B676" t="str">
            <v>Rip-rap de solo e cimento (Traço 1:15)</v>
          </cell>
          <cell r="C676" t="str">
            <v>m³</v>
          </cell>
          <cell r="D676" t="str">
            <v>81,16</v>
          </cell>
        </row>
        <row r="677">
          <cell r="A677">
            <v>40688</v>
          </cell>
          <cell r="B677" t="str">
            <v>Saída d'água concreto armado DP-1 c/ caiação</v>
          </cell>
          <cell r="C677" t="str">
            <v>und</v>
          </cell>
          <cell r="D677" t="str">
            <v>241,14</v>
          </cell>
        </row>
        <row r="678">
          <cell r="A678">
            <v>40690</v>
          </cell>
          <cell r="B678" t="str">
            <v>Saída d'água concreto p/ aterro c/ caiação (SDA-01)</v>
          </cell>
          <cell r="C678" t="str">
            <v>und</v>
          </cell>
          <cell r="D678" t="str">
            <v>1.208,12</v>
          </cell>
        </row>
        <row r="679">
          <cell r="A679">
            <v>40691</v>
          </cell>
          <cell r="B679" t="str">
            <v>Saída d'água concreto p/ aterro c/ caiação (SDA-02)</v>
          </cell>
          <cell r="C679" t="str">
            <v>und</v>
          </cell>
          <cell r="D679" t="str">
            <v>1.437,76</v>
          </cell>
        </row>
        <row r="680">
          <cell r="A680">
            <v>40689</v>
          </cell>
          <cell r="B680" t="str">
            <v>Saída d'água concreto p/ corte c/ caiação (SDC-01)</v>
          </cell>
          <cell r="C680" t="str">
            <v>und</v>
          </cell>
          <cell r="D680" t="str">
            <v>606,84</v>
          </cell>
        </row>
        <row r="681">
          <cell r="A681">
            <v>40666</v>
          </cell>
          <cell r="B681" t="str">
            <v>Sarjeta de concreto DP-1 (0,081 m³/m) calha triangular, inclusive caiação</v>
          </cell>
          <cell r="C681" t="str">
            <v>m</v>
          </cell>
          <cell r="D681" t="str">
            <v>74,87</v>
          </cell>
        </row>
        <row r="682">
          <cell r="A682">
            <v>40667</v>
          </cell>
          <cell r="B682" t="str">
            <v>Sarjeta de concreto DP-2 (0,085 m³/m) calha triangular, inclusive caiação</v>
          </cell>
          <cell r="C682" t="str">
            <v>m</v>
          </cell>
          <cell r="D682" t="str">
            <v>78,22</v>
          </cell>
        </row>
        <row r="683">
          <cell r="A683">
            <v>41180</v>
          </cell>
          <cell r="B683" t="str">
            <v>Sarjeta de concreto SCA 40/10</v>
          </cell>
          <cell r="C683" t="str">
            <v>m</v>
          </cell>
          <cell r="D683" t="str">
            <v>65,26</v>
          </cell>
        </row>
        <row r="684">
          <cell r="A684">
            <v>40668</v>
          </cell>
          <cell r="B684" t="str">
            <v>Sarjeta de concreto (SCA 70/15) calha triangular, inclusive caiação</v>
          </cell>
          <cell r="C684" t="str">
            <v>m</v>
          </cell>
          <cell r="D684" t="str">
            <v>87,50</v>
          </cell>
        </row>
        <row r="685">
          <cell r="A685">
            <v>40982</v>
          </cell>
          <cell r="B685" t="str">
            <v>Sarjeta de concreto (SCA 90/10) calha triangular, inclusive caiação</v>
          </cell>
          <cell r="C685" t="str">
            <v>m</v>
          </cell>
          <cell r="D685" t="str">
            <v>156,51</v>
          </cell>
        </row>
        <row r="686">
          <cell r="A686">
            <v>41336</v>
          </cell>
          <cell r="B686" t="str">
            <v>Sarjeta de concreto SCC 40/15</v>
          </cell>
          <cell r="C686" t="str">
            <v>m</v>
          </cell>
          <cell r="D686" t="str">
            <v>81,66</v>
          </cell>
        </row>
        <row r="687">
          <cell r="A687">
            <v>40669</v>
          </cell>
          <cell r="B687" t="str">
            <v>Sarjeta de concreto (STC - 02) calha triangular em corte/aterro, inclusive caiação</v>
          </cell>
          <cell r="C687" t="str">
            <v>m</v>
          </cell>
          <cell r="D687" t="str">
            <v>73,19</v>
          </cell>
        </row>
        <row r="688">
          <cell r="A688">
            <v>40670</v>
          </cell>
          <cell r="B688" t="str">
            <v>Sarjeta de concreto (STC - 04) calha triangular de  bancada em corte, inclusive caiação</v>
          </cell>
          <cell r="C688" t="str">
            <v>m</v>
          </cell>
          <cell r="D688" t="str">
            <v>54,10</v>
          </cell>
        </row>
        <row r="689">
          <cell r="A689">
            <v>40560</v>
          </cell>
          <cell r="B689" t="str">
            <v>Tampa de  concreto em grelha, fornecimento, assentamento e transporte</v>
          </cell>
          <cell r="C689" t="str">
            <v>und</v>
          </cell>
          <cell r="D689" t="str">
            <v>161,30</v>
          </cell>
          <cell r="E689" t="str">
            <v>*</v>
          </cell>
        </row>
        <row r="690">
          <cell r="A690">
            <v>40558</v>
          </cell>
          <cell r="B690" t="str">
            <v>Tampão F.F.A.P. com 100 kg, fornecimento, assentamento e transporte</v>
          </cell>
          <cell r="C690" t="str">
            <v>und</v>
          </cell>
          <cell r="D690" t="str">
            <v>280,56</v>
          </cell>
          <cell r="E690" t="str">
            <v>*</v>
          </cell>
        </row>
        <row r="691">
          <cell r="A691">
            <v>41041</v>
          </cell>
          <cell r="B691" t="str">
            <v>Tapume com tela em PVC, na cor laranja para proteção de segurança</v>
          </cell>
          <cell r="C691" t="str">
            <v>m</v>
          </cell>
          <cell r="D691" t="str">
            <v>23,40</v>
          </cell>
        </row>
        <row r="692">
          <cell r="A692">
            <v>41029</v>
          </cell>
          <cell r="B692" t="str">
            <v>Tapume de vedação e proteção, executado com chapas de compensado resinado com 6mm de espessura, exclusive pintura</v>
          </cell>
          <cell r="C692" t="str">
            <v>m²</v>
          </cell>
          <cell r="D692" t="str">
            <v>31,51</v>
          </cell>
        </row>
        <row r="693">
          <cell r="A693">
            <v>41040</v>
          </cell>
          <cell r="B693" t="str">
            <v>Tela de aço soldada Telcon Q-138 ou similar, fornecimento e assentamento.</v>
          </cell>
          <cell r="C693" t="str">
            <v>m²</v>
          </cell>
          <cell r="D693" t="str">
            <v>25,10</v>
          </cell>
        </row>
        <row r="694">
          <cell r="A694">
            <v>42658</v>
          </cell>
          <cell r="B694" t="str">
            <v>Tela de aço soldada Telcon Q-196 ou similar, fornecimento e assentamento.</v>
          </cell>
          <cell r="C694" t="str">
            <v>m²</v>
          </cell>
          <cell r="D694" t="str">
            <v>30,12</v>
          </cell>
        </row>
        <row r="695">
          <cell r="A695">
            <v>40655</v>
          </cell>
          <cell r="B695" t="str">
            <v>Terminal de dreno de  alívio de  pavimento (DP - TDA - 01)</v>
          </cell>
          <cell r="C695" t="str">
            <v>und</v>
          </cell>
          <cell r="D695" t="str">
            <v>278,75</v>
          </cell>
        </row>
        <row r="696">
          <cell r="A696">
            <v>41092</v>
          </cell>
          <cell r="B696" t="str">
            <v>Transporte de materiais encosta abaixo, serviço manual, inclusive carga e descarga</v>
          </cell>
          <cell r="C696" t="str">
            <v>t dam</v>
          </cell>
          <cell r="D696" t="str">
            <v>18,52</v>
          </cell>
        </row>
        <row r="697">
          <cell r="A697">
            <v>41091</v>
          </cell>
          <cell r="B697" t="str">
            <v>Transporte de materiais encosta acima, serviço manual, inclusive carga e descarga</v>
          </cell>
          <cell r="C697" t="str">
            <v>t dam</v>
          </cell>
          <cell r="D697" t="str">
            <v>25,07</v>
          </cell>
        </row>
        <row r="698">
          <cell r="A698">
            <v>40706</v>
          </cell>
          <cell r="B698" t="str">
            <v>Transposição de segmento de sarjeta - TSS 01, inclusive transporte do tubo de concreto</v>
          </cell>
          <cell r="C698" t="str">
            <v>m</v>
          </cell>
          <cell r="D698" t="str">
            <v>263,38</v>
          </cell>
          <cell r="E698" t="str">
            <v>*</v>
          </cell>
        </row>
        <row r="699">
          <cell r="A699">
            <v>40651</v>
          </cell>
          <cell r="B699" t="str">
            <v>Trincheira drenante cega (0,50 x 1,70) m, inclusive transporte da brita c/ geotêxtil não tecido res.long. mín 16 kn/m</v>
          </cell>
          <cell r="C699" t="str">
            <v>m</v>
          </cell>
          <cell r="D699" t="str">
            <v>314,69</v>
          </cell>
          <cell r="E699" t="str">
            <v>*</v>
          </cell>
        </row>
        <row r="700">
          <cell r="A700">
            <v>41122</v>
          </cell>
          <cell r="B700" t="str">
            <v>Tubo de PVC NBR 5648 diâmetro 50 mm, fornecimento e assentamento</v>
          </cell>
          <cell r="C700" t="str">
            <v>m</v>
          </cell>
          <cell r="D700" t="str">
            <v>13,70</v>
          </cell>
        </row>
        <row r="701">
          <cell r="A701">
            <v>41123</v>
          </cell>
          <cell r="B701" t="str">
            <v>Tubo de PVC NBR 5648 diâmetro 75 mm, fornecimento e assentamento</v>
          </cell>
          <cell r="C701" t="str">
            <v>m</v>
          </cell>
          <cell r="D701" t="str">
            <v>21,55</v>
          </cell>
        </row>
        <row r="702">
          <cell r="A702">
            <v>41126</v>
          </cell>
          <cell r="B702" t="str">
            <v>Tubo de PVC PBA diâmetro 300 mm, fornecimento e assentamento</v>
          </cell>
          <cell r="C702" t="str">
            <v>m</v>
          </cell>
          <cell r="D702" t="str">
            <v>158,23</v>
          </cell>
        </row>
        <row r="703">
          <cell r="A703">
            <v>41125</v>
          </cell>
          <cell r="B703" t="str">
            <v>Tubo de PVC rígido série R diâmetro 100 mm, fornecimento e assentamento</v>
          </cell>
          <cell r="C703" t="str">
            <v>m</v>
          </cell>
          <cell r="D703" t="str">
            <v>17,82</v>
          </cell>
        </row>
        <row r="704">
          <cell r="A704">
            <v>41119</v>
          </cell>
          <cell r="B704" t="str">
            <v>Tubo irrifort agropecuário diâmetro 32 mm, fornecimento e assentamento</v>
          </cell>
          <cell r="C704" t="str">
            <v>m</v>
          </cell>
          <cell r="D704" t="str">
            <v>5,67</v>
          </cell>
        </row>
        <row r="705">
          <cell r="A705">
            <v>41114</v>
          </cell>
          <cell r="B705" t="str">
            <v>Tubo para irrigação linha fixa PN40 50 mm, fornecimento e assentamento</v>
          </cell>
          <cell r="C705" t="str">
            <v>m</v>
          </cell>
          <cell r="D705" t="str">
            <v>7,02</v>
          </cell>
        </row>
        <row r="706">
          <cell r="A706">
            <v>41127</v>
          </cell>
          <cell r="B706" t="str">
            <v>Tubo PVC PBA diâmetro 150 mm, fornecimento e assentamento</v>
          </cell>
          <cell r="C706" t="str">
            <v>m</v>
          </cell>
          <cell r="D706" t="str">
            <v>38,28</v>
          </cell>
        </row>
        <row r="707">
          <cell r="A707">
            <v>40707</v>
          </cell>
          <cell r="B707" t="str">
            <v>Tubos de ferro fundido diâmetro 0,90 m, assentamento</v>
          </cell>
          <cell r="C707" t="str">
            <v>m</v>
          </cell>
          <cell r="D707" t="str">
            <v>202,77</v>
          </cell>
        </row>
        <row r="708">
          <cell r="A708">
            <v>41118</v>
          </cell>
          <cell r="B708" t="str">
            <v>Tubos para irrigação Linha fixa PN40, diâmetro 75 mm, fornecimento e assentamento</v>
          </cell>
          <cell r="C708" t="str">
            <v>m</v>
          </cell>
          <cell r="D708" t="str">
            <v>9,92</v>
          </cell>
        </row>
        <row r="709">
          <cell r="A709">
            <v>40702</v>
          </cell>
          <cell r="B709" t="str">
            <v>Valeta de pedra argamassada VPAR</v>
          </cell>
          <cell r="C709" t="str">
            <v>m³</v>
          </cell>
          <cell r="D709" t="str">
            <v>297,79</v>
          </cell>
        </row>
        <row r="710">
          <cell r="A710">
            <v>40701</v>
          </cell>
          <cell r="B710" t="str">
            <v>Valeta de pedra jogada VPJ, inclusive transporte da pedra</v>
          </cell>
          <cell r="C710" t="str">
            <v>m³</v>
          </cell>
          <cell r="D710" t="str">
            <v>127,19</v>
          </cell>
          <cell r="E710" t="str">
            <v>*</v>
          </cell>
        </row>
        <row r="711">
          <cell r="A711">
            <v>40698</v>
          </cell>
          <cell r="B711" t="str">
            <v>Valeta de proteção de aterro enleivada (VPA-01 DNIT)</v>
          </cell>
          <cell r="C711" t="str">
            <v>m</v>
          </cell>
          <cell r="D711" t="str">
            <v>65,44</v>
          </cell>
        </row>
        <row r="712">
          <cell r="A712">
            <v>40700</v>
          </cell>
          <cell r="B712" t="str">
            <v>Valeta de proteção de aterro revestida em concreto (VPA-03 DNIT)</v>
          </cell>
          <cell r="C712" t="str">
            <v>m</v>
          </cell>
          <cell r="D712" t="str">
            <v>80,59</v>
          </cell>
        </row>
        <row r="713">
          <cell r="A713">
            <v>40696</v>
          </cell>
          <cell r="B713" t="str">
            <v>Valeta de proteção de aterro VPA 02 (revestida em concreto)</v>
          </cell>
          <cell r="C713" t="str">
            <v>m</v>
          </cell>
          <cell r="D713" t="str">
            <v>155,40</v>
          </cell>
        </row>
        <row r="714">
          <cell r="A714">
            <v>40695</v>
          </cell>
          <cell r="B714" t="str">
            <v>Valeta de proteção de aterro VPA-01 (escavação)</v>
          </cell>
          <cell r="C714" t="str">
            <v>m</v>
          </cell>
          <cell r="D714" t="str">
            <v>50,19</v>
          </cell>
        </row>
        <row r="715">
          <cell r="A715">
            <v>40692</v>
          </cell>
          <cell r="B715" t="str">
            <v>Valeta de proteção de corte - desobstrução e limpeza</v>
          </cell>
          <cell r="C715" t="str">
            <v>m</v>
          </cell>
          <cell r="D715" t="str">
            <v>2,79</v>
          </cell>
        </row>
        <row r="716">
          <cell r="A716">
            <v>40697</v>
          </cell>
          <cell r="B716" t="str">
            <v>Valeta de proteção de corte enleivada (VPC-01 DNIT)</v>
          </cell>
          <cell r="C716" t="str">
            <v>m</v>
          </cell>
          <cell r="D716" t="str">
            <v>64,10</v>
          </cell>
        </row>
        <row r="717">
          <cell r="A717">
            <v>40699</v>
          </cell>
          <cell r="B717" t="str">
            <v>Valeta de proteção de corte revestida em concreto VPC-03</v>
          </cell>
          <cell r="C717" t="str">
            <v>m</v>
          </cell>
          <cell r="D717" t="str">
            <v>173,09</v>
          </cell>
        </row>
        <row r="718">
          <cell r="A718">
            <v>40693</v>
          </cell>
          <cell r="B718" t="str">
            <v>Valeta de proteção de corte VPC-01 (escavação)</v>
          </cell>
          <cell r="C718" t="str">
            <v>m</v>
          </cell>
          <cell r="D718" t="str">
            <v>27,17</v>
          </cell>
        </row>
        <row r="719">
          <cell r="A719">
            <v>40694</v>
          </cell>
          <cell r="B719" t="str">
            <v>Valeta de proteção de corte VPC-02 (revestida em grama)</v>
          </cell>
          <cell r="C719" t="str">
            <v>m</v>
          </cell>
          <cell r="D719" t="str">
            <v>54,20</v>
          </cell>
        </row>
        <row r="720">
          <cell r="A720">
            <v>40972</v>
          </cell>
          <cell r="B720" t="str">
            <v>Bonificação de 15,0% sobre Materiais Betuminosos</v>
          </cell>
          <cell r="C720" t="str">
            <v>%</v>
          </cell>
          <cell r="D720" t="str">
            <v>0,00</v>
          </cell>
        </row>
        <row r="721">
          <cell r="A721">
            <v>41405</v>
          </cell>
          <cell r="B721" t="str">
            <v>CAP FLEX 60/85, fornecimento</v>
          </cell>
          <cell r="C721" t="str">
            <v>t</v>
          </cell>
          <cell r="D721" t="str">
            <v>2.032,49</v>
          </cell>
        </row>
        <row r="722">
          <cell r="A722">
            <v>41360</v>
          </cell>
          <cell r="B722" t="str">
            <v>CAP-50/70, fornecimento</v>
          </cell>
          <cell r="C722" t="str">
            <v>t</v>
          </cell>
          <cell r="D722" t="str">
            <v>1.059,41</v>
          </cell>
        </row>
        <row r="723">
          <cell r="A723">
            <v>40968</v>
          </cell>
          <cell r="B723" t="str">
            <v>CM-30, fornecimento</v>
          </cell>
          <cell r="C723" t="str">
            <v>t</v>
          </cell>
          <cell r="D723" t="str">
            <v>1.727,65</v>
          </cell>
        </row>
        <row r="724">
          <cell r="A724">
            <v>40976</v>
          </cell>
          <cell r="B724" t="str">
            <v>Dope, fornecimento</v>
          </cell>
          <cell r="C724" t="str">
            <v>t</v>
          </cell>
          <cell r="D724" t="str">
            <v>32.630,00</v>
          </cell>
        </row>
        <row r="725">
          <cell r="A725">
            <v>42545</v>
          </cell>
          <cell r="B725" t="str">
            <v>Emulsão RL-1C- FLEX (Emulflex RL-1C-E), fornecimento</v>
          </cell>
          <cell r="C725" t="str">
            <v>t</v>
          </cell>
          <cell r="D725" t="str">
            <v>1.164,51</v>
          </cell>
        </row>
        <row r="726">
          <cell r="A726">
            <v>40974</v>
          </cell>
          <cell r="B726" t="str">
            <v>Emulsão RM-1C, fornecimento</v>
          </cell>
          <cell r="C726" t="str">
            <v>t</v>
          </cell>
          <cell r="D726" t="str">
            <v>961,72</v>
          </cell>
        </row>
        <row r="727">
          <cell r="A727">
            <v>40978</v>
          </cell>
          <cell r="B727" t="str">
            <v>Emulsão RR-1C FLEX (Emulflex RR-1C-E,) fornecimento</v>
          </cell>
          <cell r="C727" t="str">
            <v>t</v>
          </cell>
          <cell r="D727" t="str">
            <v>1.353,00</v>
          </cell>
        </row>
        <row r="728">
          <cell r="A728">
            <v>40975</v>
          </cell>
          <cell r="B728" t="str">
            <v>Emulsão RR-1C, fornecimento</v>
          </cell>
          <cell r="C728" t="str">
            <v>t</v>
          </cell>
          <cell r="D728" t="str">
            <v>806,30</v>
          </cell>
        </row>
        <row r="729">
          <cell r="A729">
            <v>40969</v>
          </cell>
          <cell r="B729" t="str">
            <v>Emulsão RR-2C, fornecimento</v>
          </cell>
          <cell r="C729" t="str">
            <v>t</v>
          </cell>
          <cell r="D729" t="str">
            <v>894,75</v>
          </cell>
        </row>
        <row r="730">
          <cell r="A730">
            <v>40971</v>
          </cell>
          <cell r="B730" t="str">
            <v>Emulsão RR-2C-FLEX (Emulflex RR-2C-E), fornecimento</v>
          </cell>
          <cell r="C730" t="str">
            <v>t</v>
          </cell>
          <cell r="D730" t="str">
            <v>1.203,63</v>
          </cell>
        </row>
        <row r="731">
          <cell r="A731">
            <v>40910</v>
          </cell>
          <cell r="B731" t="str">
            <v>Abrigo de Ônibus - Rodovia Rural - 3,40 m x 6,00 m</v>
          </cell>
          <cell r="C731" t="str">
            <v>und</v>
          </cell>
          <cell r="D731" t="str">
            <v>10.662,00</v>
          </cell>
        </row>
        <row r="732">
          <cell r="A732">
            <v>40955</v>
          </cell>
          <cell r="B732" t="str">
            <v>Abrigo de Ônibus Urbano</v>
          </cell>
          <cell r="C732" t="str">
            <v>und</v>
          </cell>
          <cell r="D732" t="str">
            <v>10.752,01</v>
          </cell>
        </row>
        <row r="733">
          <cell r="A733">
            <v>41362</v>
          </cell>
          <cell r="B733" t="str">
            <v>Abrigo de Ônibus Urbano - Padrão reduzido - 2,40 x 6,00 m</v>
          </cell>
          <cell r="C733" t="str">
            <v>und</v>
          </cell>
          <cell r="D733" t="str">
            <v>10.003,13</v>
          </cell>
        </row>
        <row r="734">
          <cell r="A734">
            <v>43343</v>
          </cell>
          <cell r="B734" t="str">
            <v>Alvenaria de tijolos cerâmicos maciços aparentes 5x10x20cm,assent.c/argam.de  cimento,cal hidratada CH1 e areia no traço 1:0,5:8,juntas de 10mm e esp.</v>
          </cell>
          <cell r="C734" t="str">
            <v>m²</v>
          </cell>
          <cell r="D734" t="str">
            <v>139,04</v>
          </cell>
        </row>
        <row r="735">
          <cell r="A735">
            <v>41151</v>
          </cell>
          <cell r="B735" t="str">
            <v>Braço galvanizado 101mm - projeção 4,70m, fornecimento e instalação</v>
          </cell>
          <cell r="C735" t="str">
            <v>und</v>
          </cell>
          <cell r="D735" t="str">
            <v>1.658,26</v>
          </cell>
        </row>
        <row r="736">
          <cell r="A736">
            <v>41346</v>
          </cell>
          <cell r="B736" t="str">
            <v>Cabo de cobre nú, seção 35 mm2, fornecimento e colocação</v>
          </cell>
          <cell r="C736" t="str">
            <v>m</v>
          </cell>
          <cell r="D736" t="str">
            <v>21,50</v>
          </cell>
        </row>
        <row r="737">
          <cell r="A737">
            <v>41150</v>
          </cell>
          <cell r="B737" t="str">
            <v>Cabo flexível 2 x 1,5 mm², fornecimento e instalação</v>
          </cell>
          <cell r="C737" t="str">
            <v>m</v>
          </cell>
          <cell r="D737" t="str">
            <v>5,09</v>
          </cell>
        </row>
        <row r="738">
          <cell r="A738">
            <v>41149</v>
          </cell>
          <cell r="B738" t="str">
            <v>Cabo flexível 2 x 2,5 mm², fornecimento e instalação</v>
          </cell>
          <cell r="C738" t="str">
            <v>m</v>
          </cell>
          <cell r="D738" t="str">
            <v>5,93</v>
          </cell>
        </row>
        <row r="739">
          <cell r="A739">
            <v>41410</v>
          </cell>
          <cell r="B739" t="str">
            <v>Cabo flexível 3 x 1,5 mm², fornecimento e instalação</v>
          </cell>
          <cell r="C739" t="str">
            <v>m</v>
          </cell>
          <cell r="D739" t="str">
            <v>5,72</v>
          </cell>
        </row>
        <row r="740">
          <cell r="A740">
            <v>41148</v>
          </cell>
          <cell r="B740" t="str">
            <v>Cabo flexível 4 x 1,5 mm², fornecimento e instalação</v>
          </cell>
          <cell r="C740" t="str">
            <v>m</v>
          </cell>
          <cell r="D740" t="str">
            <v>6,51</v>
          </cell>
        </row>
        <row r="741">
          <cell r="A741">
            <v>41152</v>
          </cell>
          <cell r="B741" t="str">
            <v>Caixa de passagem de concreto armado de 0,40 x 0,40 x 0,40m</v>
          </cell>
          <cell r="C741" t="str">
            <v>und</v>
          </cell>
          <cell r="D741" t="str">
            <v>367,87</v>
          </cell>
        </row>
        <row r="742">
          <cell r="A742">
            <v>41004</v>
          </cell>
          <cell r="B742" t="str">
            <v>Caixa de passagem de eletroduto de lógica</v>
          </cell>
          <cell r="C742" t="str">
            <v>und</v>
          </cell>
          <cell r="D742" t="str">
            <v>777,66</v>
          </cell>
        </row>
        <row r="743">
          <cell r="A743">
            <v>40911</v>
          </cell>
          <cell r="B743" t="str">
            <v>Calçada de concreto</v>
          </cell>
          <cell r="C743" t="str">
            <v>m²</v>
          </cell>
          <cell r="D743" t="str">
            <v>38,89</v>
          </cell>
          <cell r="E743" t="str">
            <v>*</v>
          </cell>
        </row>
        <row r="744">
          <cell r="A744">
            <v>40915</v>
          </cell>
          <cell r="B744" t="str">
            <v>Calçada de concreto fck-&gt;15 MP, camurçado c/ argam. cimento e areia 1:4, lastro de brita e 8 cm de concreto,  incl. preparo da caixa e transp. da brita</v>
          </cell>
          <cell r="C744" t="str">
            <v>m²</v>
          </cell>
          <cell r="D744" t="str">
            <v>87,20</v>
          </cell>
          <cell r="E744" t="str">
            <v>*</v>
          </cell>
        </row>
        <row r="745">
          <cell r="A745">
            <v>40899</v>
          </cell>
          <cell r="B745" t="str">
            <v>Cerca de arame farpado 4 fios com mourões  a cada 2,0 m, esticadores de madeira, a cada 20,0 m, inclusive transporte de mourão e arame farpado)</v>
          </cell>
          <cell r="C745" t="str">
            <v>m</v>
          </cell>
          <cell r="D745" t="str">
            <v>13,75</v>
          </cell>
          <cell r="E745" t="str">
            <v>*</v>
          </cell>
        </row>
        <row r="746">
          <cell r="A746">
            <v>40900</v>
          </cell>
          <cell r="B746" t="str">
            <v>Cerca de arame farpado 4 fios com mourões a cada 1,0 m, esticadores de madeira, a cada 20,0 m, inclusive transporte de mourão e arame farpado</v>
          </cell>
          <cell r="C746" t="str">
            <v>m</v>
          </cell>
          <cell r="D746" t="str">
            <v>19,18</v>
          </cell>
          <cell r="E746" t="str">
            <v>*</v>
          </cell>
        </row>
        <row r="747">
          <cell r="A747">
            <v>41365</v>
          </cell>
          <cell r="B747" t="str">
            <v>Cerca de arame farpado 4 fios com mourões, a cada 2,5 m, esticadores de madeira a cada 60,0m, inclusive transporte de arame farpado e mourão</v>
          </cell>
          <cell r="C747" t="str">
            <v>m</v>
          </cell>
          <cell r="D747" t="str">
            <v>14,83</v>
          </cell>
          <cell r="E747" t="str">
            <v>*</v>
          </cell>
        </row>
        <row r="748">
          <cell r="A748">
            <v>41110</v>
          </cell>
          <cell r="B748" t="str">
            <v>Cerca de arame farpado 4 fios com mourões a cada 3,0 metros e sem esticadores, inclusive transporte de arame e mourão</v>
          </cell>
          <cell r="C748" t="str">
            <v>m</v>
          </cell>
          <cell r="D748" t="str">
            <v>13,43</v>
          </cell>
          <cell r="E748" t="str">
            <v>*</v>
          </cell>
        </row>
        <row r="749">
          <cell r="A749">
            <v>40903</v>
          </cell>
          <cell r="B749" t="str">
            <v>Cerca de arame farpado 4 fios com postes cada 2,5 m, esticadores de concreto a cada 25,0 m</v>
          </cell>
          <cell r="C749" t="str">
            <v>m</v>
          </cell>
          <cell r="D749" t="str">
            <v>17,38</v>
          </cell>
          <cell r="E749" t="str">
            <v>*</v>
          </cell>
        </row>
        <row r="750">
          <cell r="A750">
            <v>40904</v>
          </cell>
          <cell r="B750" t="str">
            <v>Cerca de arame farpado 8 fios com postes concreto 10 x 10 x 220 cm, a cada 1,5 m</v>
          </cell>
          <cell r="C750" t="str">
            <v>m</v>
          </cell>
          <cell r="D750" t="str">
            <v>34,62</v>
          </cell>
          <cell r="E750" t="str">
            <v>*</v>
          </cell>
        </row>
        <row r="751">
          <cell r="A751">
            <v>40905</v>
          </cell>
          <cell r="B751" t="str">
            <v>Cerca de arame farpado 8 fios com postes triangulares 10 x 200 cm, a cada 2,5 m, mourão de concreto 10 x 10 x 220 cm,  a cada 50,0 m</v>
          </cell>
          <cell r="C751" t="str">
            <v>m</v>
          </cell>
          <cell r="D751" t="str">
            <v>19,26</v>
          </cell>
          <cell r="E751" t="str">
            <v>*</v>
          </cell>
        </row>
        <row r="752">
          <cell r="A752">
            <v>43330</v>
          </cell>
          <cell r="B752" t="str">
            <v>Cerca de arame farpado,4 fios ,mourões de madeira a cada 2,5 m e esticadores de  concreto/madeira a cada 40m</v>
          </cell>
          <cell r="C752" t="str">
            <v>m</v>
          </cell>
          <cell r="D752" t="str">
            <v>23,74</v>
          </cell>
        </row>
        <row r="753">
          <cell r="A753">
            <v>40901</v>
          </cell>
          <cell r="B753" t="str">
            <v>Cerca de arame liso 4 fios com mourões cada 2,0 m, esticadores de madeira, a cada 20,0 m, inclusive transporte de mourão e arame liso</v>
          </cell>
          <cell r="C753" t="str">
            <v>m</v>
          </cell>
          <cell r="D753" t="str">
            <v>12,89</v>
          </cell>
          <cell r="E753" t="str">
            <v>*</v>
          </cell>
        </row>
        <row r="754">
          <cell r="A754">
            <v>42475</v>
          </cell>
          <cell r="B754" t="str">
            <v>Concreto estrutural fck -&gt; 10,0 MPa, inclusive transportes areia, cimento e pedra britada</v>
          </cell>
          <cell r="C754" t="str">
            <v>m³</v>
          </cell>
          <cell r="D754" t="str">
            <v>472,23</v>
          </cell>
          <cell r="E754" t="str">
            <v>*</v>
          </cell>
        </row>
        <row r="755">
          <cell r="A755">
            <v>40945</v>
          </cell>
          <cell r="B755" t="str">
            <v>Corrimão em eucalipto tratado</v>
          </cell>
          <cell r="C755" t="str">
            <v>m</v>
          </cell>
          <cell r="D755" t="str">
            <v>48,75</v>
          </cell>
          <cell r="E755" t="str">
            <v>*</v>
          </cell>
        </row>
        <row r="756">
          <cell r="A756">
            <v>41109</v>
          </cell>
          <cell r="B756" t="str">
            <v>Demolição de cerca de madeira com 4 fios</v>
          </cell>
          <cell r="C756" t="str">
            <v>m</v>
          </cell>
          <cell r="D756" t="str">
            <v>2,14</v>
          </cell>
        </row>
        <row r="757">
          <cell r="A757">
            <v>40164</v>
          </cell>
          <cell r="B757" t="str">
            <v>Demolição de edificações</v>
          </cell>
          <cell r="C757" t="str">
            <v>m²</v>
          </cell>
          <cell r="D757" t="str">
            <v>34,55</v>
          </cell>
        </row>
        <row r="758">
          <cell r="A758">
            <v>40944</v>
          </cell>
          <cell r="B758" t="str">
            <v>Descida d'água em madeira e pedra de mão, tudo incluído</v>
          </cell>
          <cell r="C758" t="str">
            <v>m</v>
          </cell>
          <cell r="D758" t="str">
            <v>445,95</v>
          </cell>
          <cell r="E758" t="str">
            <v>*</v>
          </cell>
        </row>
        <row r="759">
          <cell r="A759">
            <v>40902</v>
          </cell>
          <cell r="B759" t="str">
            <v>Deslocamento de cerca de madeira com 4 fios de arame</v>
          </cell>
          <cell r="C759" t="str">
            <v>m</v>
          </cell>
          <cell r="D759" t="str">
            <v>3,83</v>
          </cell>
        </row>
        <row r="760">
          <cell r="A760">
            <v>41344</v>
          </cell>
          <cell r="B760" t="str">
            <v>Eletroduto de aço galv. 1 1/4" inclusive abertura e fechamento de rasgos em alvenaria, e luvas</v>
          </cell>
          <cell r="C760" t="str">
            <v>m</v>
          </cell>
          <cell r="D760" t="str">
            <v>60,03</v>
          </cell>
        </row>
        <row r="761">
          <cell r="A761">
            <v>41345</v>
          </cell>
          <cell r="B761" t="str">
            <v>Eletroduto de PVC diâmetro de 4", fornecimento e instalação</v>
          </cell>
          <cell r="C761" t="str">
            <v>m</v>
          </cell>
          <cell r="D761" t="str">
            <v>86,82</v>
          </cell>
        </row>
        <row r="762">
          <cell r="A762">
            <v>41242</v>
          </cell>
          <cell r="B762" t="str">
            <v>Estrutura de madeira para telha cerâmica ancorada em laje ou alvenaria</v>
          </cell>
          <cell r="C762" t="str">
            <v>m²</v>
          </cell>
          <cell r="D762" t="str">
            <v>68,01</v>
          </cell>
        </row>
        <row r="763">
          <cell r="A763">
            <v>42476</v>
          </cell>
          <cell r="B763" t="str">
            <v>Fita isolante em rolo de 19 mm x 20 m, número 33 Scoth ou equivalente</v>
          </cell>
          <cell r="C763" t="str">
            <v>und</v>
          </cell>
          <cell r="D763" t="str">
            <v>33,70</v>
          </cell>
        </row>
        <row r="764">
          <cell r="A764">
            <v>41136</v>
          </cell>
          <cell r="B764" t="str">
            <v>Haste cobreada para aterramento diâmetro 5/8" x 2,4m ( fornecimento e instalação)</v>
          </cell>
          <cell r="C764" t="str">
            <v>und</v>
          </cell>
          <cell r="D764" t="str">
            <v>105,81</v>
          </cell>
        </row>
        <row r="765">
          <cell r="A765">
            <v>41135</v>
          </cell>
          <cell r="B765" t="str">
            <v>Isolador de Porcelana tipo  roldana com rack 3 x 16, instalação</v>
          </cell>
          <cell r="C765" t="str">
            <v>und</v>
          </cell>
          <cell r="D765" t="str">
            <v>76,75</v>
          </cell>
        </row>
        <row r="766">
          <cell r="A766">
            <v>40912</v>
          </cell>
          <cell r="B766" t="str">
            <v>Ladrilho hidráulico (argamassa cimento e areia 1:4), fornecimento e assentamento</v>
          </cell>
          <cell r="C766" t="str">
            <v>m²</v>
          </cell>
          <cell r="D766" t="str">
            <v>70,26</v>
          </cell>
          <cell r="E766" t="str">
            <v>*</v>
          </cell>
        </row>
        <row r="767">
          <cell r="A767">
            <v>40908</v>
          </cell>
          <cell r="B767" t="str">
            <v>Mata-burro</v>
          </cell>
          <cell r="C767" t="str">
            <v>und</v>
          </cell>
          <cell r="D767" t="str">
            <v>6.428,44</v>
          </cell>
          <cell r="E767" t="str">
            <v>*</v>
          </cell>
        </row>
        <row r="768">
          <cell r="A768">
            <v>40907</v>
          </cell>
          <cell r="B768" t="str">
            <v>Passagem de gado (boca)</v>
          </cell>
          <cell r="C768" t="str">
            <v>und</v>
          </cell>
          <cell r="D768" t="str">
            <v>11.357,58</v>
          </cell>
        </row>
        <row r="769">
          <cell r="A769">
            <v>40906</v>
          </cell>
          <cell r="B769" t="str">
            <v>Passagem de gado (sem guarda  corpo)</v>
          </cell>
          <cell r="C769" t="str">
            <v>m</v>
          </cell>
          <cell r="D769" t="str">
            <v>3.352,02</v>
          </cell>
        </row>
        <row r="770">
          <cell r="A770">
            <v>41240</v>
          </cell>
          <cell r="B770" t="str">
            <v>Passeio em concreto, largura  2,00m, acabamento em ladrilho hidráulico podotátil (L-&gt;0,40m)</v>
          </cell>
          <cell r="C770" t="str">
            <v>m²</v>
          </cell>
          <cell r="D770" t="str">
            <v>69,68</v>
          </cell>
        </row>
        <row r="771">
          <cell r="A771">
            <v>40946</v>
          </cell>
          <cell r="B771" t="str">
            <v>Passeio pavimentado em blocos de concreto esp.-&gt;6cm, colorido, resistência 35 MPa, colchão de areia 5cm, inclusive transporte dos  blocos e da areia</v>
          </cell>
          <cell r="C771" t="str">
            <v>m²</v>
          </cell>
          <cell r="D771" t="str">
            <v>81,34</v>
          </cell>
          <cell r="E771" t="str">
            <v>*</v>
          </cell>
        </row>
        <row r="772">
          <cell r="A772">
            <v>40942</v>
          </cell>
          <cell r="B772" t="str">
            <v>Pavimentação com pedra de mão (pé de moleque) argamassada</v>
          </cell>
          <cell r="C772" t="str">
            <v>m²</v>
          </cell>
          <cell r="D772" t="str">
            <v>32,39</v>
          </cell>
          <cell r="E772" t="str">
            <v>*</v>
          </cell>
        </row>
        <row r="773">
          <cell r="A773">
            <v>41245</v>
          </cell>
          <cell r="B773" t="str">
            <v>Pintura com tinta a óleo em esquadria de ferros duas demãos</v>
          </cell>
          <cell r="C773" t="str">
            <v>m²</v>
          </cell>
          <cell r="D773" t="str">
            <v>33,81</v>
          </cell>
        </row>
        <row r="774">
          <cell r="A774">
            <v>41404</v>
          </cell>
          <cell r="B774" t="str">
            <v>Pintura em estrutura metálica com tinta epoxídica  inclusive primer</v>
          </cell>
          <cell r="C774" t="str">
            <v>m²</v>
          </cell>
          <cell r="D774" t="str">
            <v>25,63</v>
          </cell>
        </row>
        <row r="775">
          <cell r="A775">
            <v>41244</v>
          </cell>
          <cell r="B775" t="str">
            <v>Pintura em látex acrílica em parede externa,  sem massa corrida, três demãos</v>
          </cell>
          <cell r="C775" t="str">
            <v>m²</v>
          </cell>
          <cell r="D775" t="str">
            <v>19,56</v>
          </cell>
        </row>
        <row r="776">
          <cell r="A776">
            <v>43328</v>
          </cell>
          <cell r="B776" t="str">
            <v>Pintura logomarca DER-ES em mourões de concreto ( baixo relevo )</v>
          </cell>
          <cell r="C776" t="str">
            <v>und</v>
          </cell>
          <cell r="D776" t="str">
            <v>9,92</v>
          </cell>
        </row>
        <row r="777">
          <cell r="A777">
            <v>40909</v>
          </cell>
          <cell r="B777" t="str">
            <v>Porteira, confecção e colocação, inclusive fornecimento e transporte da madeira e chapa de aço</v>
          </cell>
          <cell r="C777" t="str">
            <v>und</v>
          </cell>
          <cell r="D777" t="str">
            <v>2.381,10</v>
          </cell>
          <cell r="E777" t="str">
            <v>*</v>
          </cell>
        </row>
        <row r="778">
          <cell r="A778">
            <v>41237</v>
          </cell>
          <cell r="B778" t="str">
            <v>Poste de iluminação urbana com luminária tipo chapeú chinês</v>
          </cell>
          <cell r="C778" t="str">
            <v>und</v>
          </cell>
          <cell r="D778" t="str">
            <v>1.420,14</v>
          </cell>
        </row>
        <row r="779">
          <cell r="A779">
            <v>41140</v>
          </cell>
          <cell r="B779" t="str">
            <v>Poste galvanizado 101mm simples, fornecimento e instalação</v>
          </cell>
          <cell r="C779" t="str">
            <v>und</v>
          </cell>
          <cell r="D779" t="str">
            <v>1.093,25</v>
          </cell>
        </row>
        <row r="780">
          <cell r="A780">
            <v>41139</v>
          </cell>
          <cell r="B780" t="str">
            <v>Poste galvanizado 114 mm - 1boca, fornecimento e instalação</v>
          </cell>
          <cell r="C780" t="str">
            <v>und</v>
          </cell>
          <cell r="D780" t="str">
            <v>1.588,45</v>
          </cell>
        </row>
        <row r="781">
          <cell r="A781">
            <v>41138</v>
          </cell>
          <cell r="B781" t="str">
            <v>Poste galvanizado 114mm - 2 bocas, fornecimento e instalação</v>
          </cell>
          <cell r="C781" t="str">
            <v>und</v>
          </cell>
          <cell r="D781" t="str">
            <v>1.773,80</v>
          </cell>
        </row>
        <row r="782">
          <cell r="A782">
            <v>41246</v>
          </cell>
          <cell r="B782" t="str">
            <v>Rampa de pedestres, com piso em ladrilho hidráulico podotátil</v>
          </cell>
          <cell r="C782" t="str">
            <v>m</v>
          </cell>
          <cell r="D782" t="str">
            <v>42,64</v>
          </cell>
        </row>
        <row r="783">
          <cell r="A783">
            <v>40943</v>
          </cell>
          <cell r="B783" t="str">
            <v>Rampa em pedra de mão (pé de moleque) argamassada e travada</v>
          </cell>
          <cell r="C783" t="str">
            <v>m</v>
          </cell>
          <cell r="D783" t="str">
            <v>39,46</v>
          </cell>
          <cell r="E783" t="str">
            <v>*</v>
          </cell>
        </row>
        <row r="784">
          <cell r="A784">
            <v>40922</v>
          </cell>
          <cell r="B784" t="str">
            <v>Remoção de camada vegetal</v>
          </cell>
          <cell r="C784" t="str">
            <v>m³</v>
          </cell>
          <cell r="D784" t="str">
            <v>4,22</v>
          </cell>
        </row>
        <row r="785">
          <cell r="A785">
            <v>40914</v>
          </cell>
          <cell r="B785" t="str">
            <v>Retirada de Defensa Metálica</v>
          </cell>
          <cell r="C785" t="str">
            <v>m</v>
          </cell>
          <cell r="D785" t="str">
            <v>13,29</v>
          </cell>
          <cell r="E785" t="str">
            <v>*</v>
          </cell>
        </row>
        <row r="786">
          <cell r="A786">
            <v>40913</v>
          </cell>
          <cell r="B786" t="str">
            <v>Retirada e recolocação de alambrado</v>
          </cell>
          <cell r="C786" t="str">
            <v>m</v>
          </cell>
          <cell r="D786" t="str">
            <v>91,15</v>
          </cell>
        </row>
        <row r="787">
          <cell r="A787">
            <v>41191</v>
          </cell>
          <cell r="B787" t="str">
            <v>Sistema cercamento tipo  Gradil Nylofor 3DPintura Simples (preto, verde ou branco), # 50x200m, fio 5,0mm, L-&gt;2,50m, H-&gt;2,03m, incl. forn./chumb. postes</v>
          </cell>
          <cell r="C787" t="str">
            <v>m</v>
          </cell>
          <cell r="D787" t="str">
            <v>293,97</v>
          </cell>
        </row>
        <row r="788">
          <cell r="A788">
            <v>40947</v>
          </cell>
          <cell r="B788" t="str">
            <v>Sumidouro cilíndrico pré-moldado diam. 2,00m com 5 anéis inclusive escavação</v>
          </cell>
          <cell r="C788" t="str">
            <v>und</v>
          </cell>
          <cell r="D788" t="str">
            <v>2.808,73</v>
          </cell>
          <cell r="E788" t="str">
            <v>*</v>
          </cell>
        </row>
        <row r="789">
          <cell r="A789">
            <v>43329</v>
          </cell>
          <cell r="B789" t="str">
            <v>Suporte de concreto armado ( 15x15x280 ) com logomarca pintada em baixo relevo</v>
          </cell>
          <cell r="C789" t="str">
            <v>und</v>
          </cell>
          <cell r="D789" t="str">
            <v>164,44</v>
          </cell>
          <cell r="E789" t="str">
            <v>*</v>
          </cell>
        </row>
        <row r="790">
          <cell r="A790">
            <v>41196</v>
          </cell>
          <cell r="B790" t="str">
            <v>Tela de aço de alta  resistência, malha losangular, G65 3mm TECCO ou equivalente, com placas de  ancoragem, fornecimento e colocação</v>
          </cell>
          <cell r="C790" t="str">
            <v>m²</v>
          </cell>
          <cell r="D790" t="str">
            <v>343,41</v>
          </cell>
        </row>
        <row r="791">
          <cell r="A791">
            <v>42050</v>
          </cell>
          <cell r="B791" t="str">
            <v>Tela de aço galvanizado ,em malha hexagonal de dupla torção, tipo 8,0cm x 10,0cm, com fios de diâmetro 2,7mm, tudo incluído, fornecimento e execução</v>
          </cell>
          <cell r="C791" t="str">
            <v>m²</v>
          </cell>
          <cell r="D791" t="str">
            <v>85,90</v>
          </cell>
          <cell r="E791" t="str">
            <v>*</v>
          </cell>
        </row>
        <row r="792">
          <cell r="A792">
            <v>42203</v>
          </cell>
          <cell r="B792" t="str">
            <v>Arborização para paisagismo ( mudas viveiro de espera) com altura maior que 150 cm</v>
          </cell>
          <cell r="C792" t="str">
            <v>und</v>
          </cell>
          <cell r="D792" t="str">
            <v>101,86</v>
          </cell>
          <cell r="E792" t="str">
            <v>*</v>
          </cell>
        </row>
        <row r="793">
          <cell r="A793">
            <v>42202</v>
          </cell>
          <cell r="B793" t="str">
            <v>Arborização para paisagismo (mudas viveiro de  espera) com altura até 150 cm</v>
          </cell>
          <cell r="C793" t="str">
            <v>und</v>
          </cell>
          <cell r="D793" t="str">
            <v>82,91</v>
          </cell>
          <cell r="E793" t="str">
            <v>*</v>
          </cell>
        </row>
        <row r="794">
          <cell r="A794">
            <v>42041</v>
          </cell>
          <cell r="B794" t="str">
            <v>Barreira de Siltagem com escoras de eucalipto,  diâm. 0,10m e a altura 1,60m, espaçadas a cada 2,0 m, 1 reaproveitamento</v>
          </cell>
          <cell r="C794" t="str">
            <v>m</v>
          </cell>
          <cell r="D794" t="str">
            <v>18,94</v>
          </cell>
          <cell r="E794" t="str">
            <v>*</v>
          </cell>
        </row>
        <row r="795">
          <cell r="A795">
            <v>42199</v>
          </cell>
          <cell r="B795" t="str">
            <v>Conformação manual de taludes</v>
          </cell>
          <cell r="C795" t="str">
            <v>m²</v>
          </cell>
          <cell r="D795" t="str">
            <v>1,33</v>
          </cell>
        </row>
        <row r="796">
          <cell r="A796">
            <v>42210</v>
          </cell>
          <cell r="B796" t="str">
            <v>Grama  em placas em taludes com estacas de  madeira, fornecimento e plantio</v>
          </cell>
          <cell r="C796" t="str">
            <v>m²</v>
          </cell>
          <cell r="D796" t="str">
            <v>17,33</v>
          </cell>
          <cell r="E796" t="str">
            <v>*</v>
          </cell>
        </row>
        <row r="797">
          <cell r="A797">
            <v>42206</v>
          </cell>
          <cell r="B797" t="str">
            <v>Grama em placas, fornecimento e plantio (sem fixação com estacas)</v>
          </cell>
          <cell r="C797" t="str">
            <v>m²</v>
          </cell>
          <cell r="D797" t="str">
            <v>13,31</v>
          </cell>
          <cell r="E797" t="str">
            <v>*</v>
          </cell>
        </row>
        <row r="798">
          <cell r="A798">
            <v>42208</v>
          </cell>
          <cell r="B798" t="str">
            <v>Gramínea em leiva, extração</v>
          </cell>
          <cell r="C798" t="str">
            <v>m²</v>
          </cell>
          <cell r="D798" t="str">
            <v>1,55</v>
          </cell>
        </row>
        <row r="799">
          <cell r="A799">
            <v>42209</v>
          </cell>
          <cell r="B799" t="str">
            <v>Gramínea em leiva, extração, plantio e transporte</v>
          </cell>
          <cell r="C799" t="str">
            <v>m²</v>
          </cell>
          <cell r="D799" t="str">
            <v>6,68</v>
          </cell>
          <cell r="E799" t="str">
            <v>*</v>
          </cell>
        </row>
        <row r="800">
          <cell r="A800">
            <v>42207</v>
          </cell>
          <cell r="B800" t="str">
            <v>Gramíneas em sementes,  fornecimento e plantio a lanço</v>
          </cell>
          <cell r="C800" t="str">
            <v>m²</v>
          </cell>
          <cell r="D800" t="str">
            <v>2,89</v>
          </cell>
        </row>
        <row r="801">
          <cell r="A801">
            <v>42200</v>
          </cell>
          <cell r="B801" t="str">
            <v>Hidrossemeadura simples em taludes</v>
          </cell>
          <cell r="C801" t="str">
            <v>m²</v>
          </cell>
          <cell r="D801" t="str">
            <v>5,71</v>
          </cell>
        </row>
        <row r="802">
          <cell r="A802">
            <v>42201</v>
          </cell>
          <cell r="B802" t="str">
            <v>Hidrossemeadura simples em terrenos planos</v>
          </cell>
          <cell r="C802" t="str">
            <v>m²</v>
          </cell>
          <cell r="D802" t="str">
            <v>4,31</v>
          </cell>
        </row>
        <row r="803">
          <cell r="A803">
            <v>41247</v>
          </cell>
          <cell r="B803" t="str">
            <v>Recomposição de  talude de corte com aterro de solo argiloso compactado, exclusive material de aterro</v>
          </cell>
          <cell r="C803" t="str">
            <v>m³</v>
          </cell>
          <cell r="D803" t="str">
            <v>49,75</v>
          </cell>
        </row>
        <row r="804">
          <cell r="A804">
            <v>42204</v>
          </cell>
          <cell r="B804" t="str">
            <v>Reflorestamento com espécies nativas da mata atlântica, mudas em sacolas ou tubetes</v>
          </cell>
          <cell r="C804" t="str">
            <v>und</v>
          </cell>
          <cell r="D804" t="str">
            <v>30,76</v>
          </cell>
          <cell r="E804" t="str">
            <v>*</v>
          </cell>
        </row>
        <row r="805">
          <cell r="A805">
            <v>42044</v>
          </cell>
          <cell r="B805" t="str">
            <v>Reunião de Comunicação  Social inclusive material de consumo</v>
          </cell>
          <cell r="C805" t="str">
            <v>und</v>
          </cell>
          <cell r="D805" t="str">
            <v>4.404,41</v>
          </cell>
        </row>
        <row r="806">
          <cell r="A806">
            <v>40102</v>
          </cell>
          <cell r="B806" t="str">
            <v>Revestimento vegetal com grama em placas, inclusive transporte de grama</v>
          </cell>
          <cell r="C806" t="str">
            <v>m²</v>
          </cell>
          <cell r="D806" t="str">
            <v>12,55</v>
          </cell>
          <cell r="E806" t="str">
            <v>*</v>
          </cell>
        </row>
        <row r="807">
          <cell r="A807">
            <v>42039</v>
          </cell>
          <cell r="B807" t="str">
            <v>Revestimento vegetal por hidrossemeadura com manta de fibras vegetais</v>
          </cell>
          <cell r="C807" t="str">
            <v>m²</v>
          </cell>
          <cell r="D807" t="str">
            <v>14,76</v>
          </cell>
          <cell r="E807" t="str">
            <v>*</v>
          </cell>
        </row>
        <row r="808">
          <cell r="A808">
            <v>42205</v>
          </cell>
          <cell r="B808" t="str">
            <v>Roçada para manutenção de mudas</v>
          </cell>
          <cell r="C808" t="str">
            <v>m²</v>
          </cell>
          <cell r="D808" t="str">
            <v>1,28</v>
          </cell>
        </row>
        <row r="809">
          <cell r="A809">
            <v>41153</v>
          </cell>
          <cell r="B809" t="str">
            <v>Abraçadeira para fixação de  semáforo em braço/coluna de diâmetro 101 ou 114 mm</v>
          </cell>
          <cell r="C809" t="str">
            <v>und</v>
          </cell>
          <cell r="D809" t="str">
            <v>61,86</v>
          </cell>
        </row>
        <row r="810">
          <cell r="A810">
            <v>41409</v>
          </cell>
          <cell r="B810" t="str">
            <v>Anteparo 3 x 300 mm, fornecimento e instalação</v>
          </cell>
          <cell r="C810" t="str">
            <v>und</v>
          </cell>
          <cell r="D810" t="str">
            <v>302,49</v>
          </cell>
        </row>
        <row r="811">
          <cell r="A811">
            <v>40928</v>
          </cell>
          <cell r="B811" t="str">
            <v>Balizador de concreto ( fornecimento e assentamento )</v>
          </cell>
          <cell r="C811" t="str">
            <v>und</v>
          </cell>
          <cell r="D811" t="str">
            <v>36,28</v>
          </cell>
        </row>
        <row r="812">
          <cell r="A812">
            <v>41408</v>
          </cell>
          <cell r="B812" t="str">
            <v>Botoeira com sinal sonoro, fornecimento e instalação</v>
          </cell>
          <cell r="C812" t="str">
            <v>und</v>
          </cell>
          <cell r="D812" t="str">
            <v>2.540,95</v>
          </cell>
        </row>
        <row r="813">
          <cell r="A813">
            <v>41147</v>
          </cell>
          <cell r="B813" t="str">
            <v>Cabos para rede de dados (sincronismo) blindado 2 x 20 awg, fornecimento e instalação</v>
          </cell>
          <cell r="C813" t="str">
            <v>m</v>
          </cell>
          <cell r="D813" t="str">
            <v>4,61</v>
          </cell>
        </row>
        <row r="814">
          <cell r="A814">
            <v>42046</v>
          </cell>
          <cell r="B814" t="str">
            <v>Cones para sinalização, fornecimento e colocação</v>
          </cell>
          <cell r="C814" t="str">
            <v>und</v>
          </cell>
          <cell r="D814" t="str">
            <v>16,51</v>
          </cell>
        </row>
        <row r="815">
          <cell r="A815">
            <v>41407</v>
          </cell>
          <cell r="B815" t="str">
            <v>Controlador Eletrônico Microprocessado 4 fases, fornecimento e instalação</v>
          </cell>
          <cell r="C815" t="str">
            <v>und</v>
          </cell>
          <cell r="D815" t="str">
            <v>9.185,61</v>
          </cell>
        </row>
        <row r="816">
          <cell r="A816">
            <v>41146</v>
          </cell>
          <cell r="B816" t="str">
            <v>Controlador Eletrônico Microprocessado 6/6 fases, fornecimento e instalação</v>
          </cell>
          <cell r="C816" t="str">
            <v>und</v>
          </cell>
          <cell r="D816" t="str">
            <v>10.174,71</v>
          </cell>
        </row>
        <row r="817">
          <cell r="A817">
            <v>41017</v>
          </cell>
          <cell r="B817" t="str">
            <v>Defensa de concreto tipo  New Jersey, fornecimento e colocação</v>
          </cell>
          <cell r="C817" t="str">
            <v>m</v>
          </cell>
          <cell r="D817" t="str">
            <v>393,88</v>
          </cell>
        </row>
        <row r="818">
          <cell r="A818">
            <v>40929</v>
          </cell>
          <cell r="B818" t="str">
            <v>Defensa metálica (1 lâmina com espessura -&gt; 3 mm), fornecimento e colocação</v>
          </cell>
          <cell r="C818" t="str">
            <v>m</v>
          </cell>
          <cell r="D818" t="str">
            <v>239,52</v>
          </cell>
          <cell r="E818" t="str">
            <v>*</v>
          </cell>
        </row>
        <row r="819">
          <cell r="A819">
            <v>41203</v>
          </cell>
          <cell r="B819" t="str">
            <v>Defensa metálica (2 lâminas com espessuras -&gt; 3mm) inclusive acessórios, fornecimento e colocação</v>
          </cell>
          <cell r="C819" t="str">
            <v>m</v>
          </cell>
          <cell r="D819" t="str">
            <v>473,46</v>
          </cell>
          <cell r="E819" t="str">
            <v>*</v>
          </cell>
        </row>
        <row r="820">
          <cell r="A820">
            <v>42047</v>
          </cell>
          <cell r="B820" t="str">
            <v>Elementos de madeira  para sinalização - cavaletes</v>
          </cell>
          <cell r="C820" t="str">
            <v>und</v>
          </cell>
          <cell r="D820" t="str">
            <v>35,10</v>
          </cell>
        </row>
        <row r="821">
          <cell r="A821">
            <v>41145</v>
          </cell>
          <cell r="B821" t="str">
            <v>Grupo focal gradativo (semáforo com informação de  tempo), fornecimento e instalação</v>
          </cell>
          <cell r="C821" t="str">
            <v>und</v>
          </cell>
          <cell r="D821" t="str">
            <v>6.642,54</v>
          </cell>
        </row>
        <row r="822">
          <cell r="A822">
            <v>41141</v>
          </cell>
          <cell r="B822" t="str">
            <v>Grupo focal repetidor 2x200 mm, fornecimento e instalação</v>
          </cell>
          <cell r="C822" t="str">
            <v>und</v>
          </cell>
          <cell r="D822" t="str">
            <v>762,99</v>
          </cell>
        </row>
        <row r="823">
          <cell r="A823">
            <v>41142</v>
          </cell>
          <cell r="B823" t="str">
            <v>Grupo focal repetidor 3x200 mm, fornecimento e instalação</v>
          </cell>
          <cell r="C823" t="str">
            <v>und</v>
          </cell>
          <cell r="D823" t="str">
            <v>1.240,62</v>
          </cell>
        </row>
        <row r="824">
          <cell r="A824">
            <v>41143</v>
          </cell>
          <cell r="B824" t="str">
            <v>Grupo focal repetidor 3x300 mm, fornecimento e instalação</v>
          </cell>
          <cell r="C824" t="str">
            <v>und</v>
          </cell>
          <cell r="D824" t="str">
            <v>1.827,43</v>
          </cell>
        </row>
        <row r="825">
          <cell r="A825">
            <v>43162</v>
          </cell>
          <cell r="B825" t="str">
            <v>Ondulação transversal em CBUQ</v>
          </cell>
          <cell r="C825" t="str">
            <v>m</v>
          </cell>
          <cell r="D825" t="str">
            <v>216,26</v>
          </cell>
          <cell r="E825" t="str">
            <v>*</v>
          </cell>
        </row>
        <row r="826">
          <cell r="A826">
            <v>40931</v>
          </cell>
          <cell r="B826" t="str">
            <v>Ondulação transversal em concreto</v>
          </cell>
          <cell r="C826" t="str">
            <v>m²</v>
          </cell>
          <cell r="D826" t="str">
            <v>188,78</v>
          </cell>
        </row>
        <row r="827">
          <cell r="A827">
            <v>41526</v>
          </cell>
          <cell r="B827" t="str">
            <v>Pintura acrílica sobre capa asfáltica</v>
          </cell>
          <cell r="C827" t="str">
            <v>m²</v>
          </cell>
          <cell r="D827" t="str">
            <v>9,05</v>
          </cell>
          <cell r="E827" t="str">
            <v>*</v>
          </cell>
        </row>
        <row r="828">
          <cell r="A828">
            <v>42524</v>
          </cell>
          <cell r="B828" t="str">
            <v>Pintura de setas e zebrados em material termoplástico - 5 anos ( por extrusão)</v>
          </cell>
          <cell r="C828" t="str">
            <v>m²</v>
          </cell>
          <cell r="D828" t="str">
            <v>67,91</v>
          </cell>
        </row>
        <row r="829">
          <cell r="A829">
            <v>42550</v>
          </cell>
          <cell r="B829" t="str">
            <v>Pórtico simples galv. vão 11,40m, treliça 20, coluna C h-&gt;7,8 m (área máx. de placas-&gt;30,00 m2 e VO 35 m/s marca refer. ARMCO,  fornecimento e colocação</v>
          </cell>
          <cell r="C829" t="str">
            <v>und</v>
          </cell>
          <cell r="D829" t="str">
            <v>43.359,96</v>
          </cell>
          <cell r="E829" t="str">
            <v>*</v>
          </cell>
        </row>
        <row r="830">
          <cell r="A830">
            <v>40938</v>
          </cell>
          <cell r="B830" t="str">
            <v>Sinalização com chapa em alumínio revestida em película</v>
          </cell>
          <cell r="C830" t="str">
            <v>m²</v>
          </cell>
          <cell r="D830" t="str">
            <v>679,13</v>
          </cell>
        </row>
        <row r="831">
          <cell r="A831">
            <v>41359</v>
          </cell>
          <cell r="B831" t="str">
            <v>Sinalização de  obras urbanas com tela de  proteção de segurança de PVC cor laranja com suporte</v>
          </cell>
          <cell r="C831" t="str">
            <v>m</v>
          </cell>
          <cell r="D831" t="str">
            <v>16,21</v>
          </cell>
        </row>
        <row r="832">
          <cell r="A832">
            <v>40924</v>
          </cell>
          <cell r="B832" t="str">
            <v>Sinalização horizontal TMD-&gt;200, vida útil 2 a 3 anos, taxa-&gt;0,40 L/m²</v>
          </cell>
          <cell r="C832" t="str">
            <v>m²</v>
          </cell>
          <cell r="D832" t="str">
            <v>12,08</v>
          </cell>
          <cell r="E832" t="str">
            <v>*</v>
          </cell>
        </row>
        <row r="833">
          <cell r="A833">
            <v>40925</v>
          </cell>
          <cell r="B833" t="str">
            <v>Sinalização horizontal TMD-&gt;400, vida útil 2 a 3 anos, taxa-&gt;0,60 L/m²</v>
          </cell>
          <cell r="C833" t="str">
            <v>m²</v>
          </cell>
          <cell r="D833" t="str">
            <v>15,86</v>
          </cell>
          <cell r="E833" t="str">
            <v>*</v>
          </cell>
        </row>
        <row r="834">
          <cell r="A834">
            <v>40926</v>
          </cell>
          <cell r="B834" t="str">
            <v>Sinalização horizontal TMD-&gt;600, vida útil 2 a 3 anos, taxa-&gt;0,80 L/m²</v>
          </cell>
          <cell r="C834" t="str">
            <v>m²</v>
          </cell>
          <cell r="D834" t="str">
            <v>19,65</v>
          </cell>
          <cell r="E834" t="str">
            <v>*</v>
          </cell>
        </row>
        <row r="835">
          <cell r="A835">
            <v>40927</v>
          </cell>
          <cell r="B835" t="str">
            <v>Sinalização horizontal TMD-&gt;600, vida útil 3 anos, taxa-&gt;3,0 kg/m² material termoplástico )</v>
          </cell>
          <cell r="C835" t="str">
            <v>m²</v>
          </cell>
          <cell r="D835" t="str">
            <v>37,20</v>
          </cell>
          <cell r="E835" t="str">
            <v>*</v>
          </cell>
        </row>
        <row r="836">
          <cell r="A836">
            <v>41202</v>
          </cell>
          <cell r="B836" t="str">
            <v>Sinalização noturna ( fio com lâmpada e balde ), fornecimento e instalação</v>
          </cell>
          <cell r="C836" t="str">
            <v>m</v>
          </cell>
          <cell r="D836" t="str">
            <v>20,59</v>
          </cell>
        </row>
        <row r="837">
          <cell r="A837">
            <v>40937</v>
          </cell>
          <cell r="B837" t="str">
            <v>Sinalização vertical com chapa em esmalte sintético</v>
          </cell>
          <cell r="C837" t="str">
            <v>m²</v>
          </cell>
          <cell r="D837" t="str">
            <v>354,17</v>
          </cell>
        </row>
        <row r="838">
          <cell r="A838">
            <v>40939</v>
          </cell>
          <cell r="B838" t="str">
            <v>Sinalização vertical com chapa em poliéster (e-&gt;2,3mm) reforçada com fibra de vidro, inclusive suporte de madeira</v>
          </cell>
          <cell r="C838" t="str">
            <v>m²</v>
          </cell>
          <cell r="D838" t="str">
            <v>689,75</v>
          </cell>
        </row>
        <row r="839">
          <cell r="A839">
            <v>40936</v>
          </cell>
          <cell r="B839" t="str">
            <v>Sinalização vertical com chapa revestida em película, inclusive suporte em madeira</v>
          </cell>
          <cell r="C839" t="str">
            <v>m²</v>
          </cell>
          <cell r="D839" t="str">
            <v>424,28</v>
          </cell>
        </row>
        <row r="840">
          <cell r="A840">
            <v>40930</v>
          </cell>
          <cell r="B840" t="str">
            <v>Sonorizador</v>
          </cell>
          <cell r="C840" t="str">
            <v>m²</v>
          </cell>
          <cell r="D840" t="str">
            <v>186,71</v>
          </cell>
        </row>
        <row r="841">
          <cell r="A841">
            <v>41222</v>
          </cell>
          <cell r="B841" t="str">
            <v>Suporte de placa de sinalização vertical em madeira de 1ª qualidade, pintada, fornecimento e instalação</v>
          </cell>
          <cell r="C841" t="str">
            <v>und</v>
          </cell>
          <cell r="D841" t="str">
            <v>74,74</v>
          </cell>
        </row>
        <row r="842">
          <cell r="A842">
            <v>40932</v>
          </cell>
          <cell r="B842" t="str">
            <v>Tacha refletiva  monodirecional, fornecimento e aplicação</v>
          </cell>
          <cell r="C842" t="str">
            <v>und</v>
          </cell>
          <cell r="D842" t="str">
            <v>17,77</v>
          </cell>
        </row>
        <row r="843">
          <cell r="A843">
            <v>40934</v>
          </cell>
          <cell r="B843" t="str">
            <v>Tacha refletiva birrefletorizada, fornecimento e aplicação</v>
          </cell>
          <cell r="C843" t="str">
            <v>und</v>
          </cell>
          <cell r="D843" t="str">
            <v>19,56</v>
          </cell>
        </row>
        <row r="844">
          <cell r="A844">
            <v>40933</v>
          </cell>
          <cell r="B844" t="str">
            <v>Tachão refletivo  monodirecional, fornecimento e aplicação</v>
          </cell>
          <cell r="C844" t="str">
            <v>und</v>
          </cell>
          <cell r="D844" t="str">
            <v>45,79</v>
          </cell>
        </row>
        <row r="845">
          <cell r="A845">
            <v>40935</v>
          </cell>
          <cell r="B845" t="str">
            <v>Tachão refletivo birrefletorizado, fornecimento e aplicação</v>
          </cell>
          <cell r="C845" t="str">
            <v>und</v>
          </cell>
          <cell r="D845" t="str">
            <v>48,40</v>
          </cell>
        </row>
        <row r="846">
          <cell r="A846">
            <v>42878</v>
          </cell>
          <cell r="B846" t="str">
            <v>Aluguel de automóvel VW/ Gol (flex) 1,0 ou equivalente, inclusive combustível, sem motorista</v>
          </cell>
          <cell r="C846" t="str">
            <v>mes</v>
          </cell>
          <cell r="D846" t="str">
            <v>3.657,55</v>
          </cell>
        </row>
        <row r="847">
          <cell r="A847">
            <v>42888</v>
          </cell>
          <cell r="B847" t="str">
            <v>Aluguel mensal de automóvel  utilitário inclusive combustível, exclusive motorista</v>
          </cell>
          <cell r="C847" t="str">
            <v>mes</v>
          </cell>
          <cell r="D847" t="str">
            <v>5.338,21</v>
          </cell>
        </row>
        <row r="848">
          <cell r="A848">
            <v>42532</v>
          </cell>
          <cell r="B848" t="str">
            <v>Equipe de  Laboratório ( Mão de Obra )</v>
          </cell>
          <cell r="C848" t="str">
            <v>mes</v>
          </cell>
          <cell r="D848" t="str">
            <v>18.804,39</v>
          </cell>
        </row>
        <row r="849">
          <cell r="A849">
            <v>42531</v>
          </cell>
          <cell r="B849" t="str">
            <v>Equipe de  Topografia ( Mão de Obra )</v>
          </cell>
          <cell r="C849" t="str">
            <v>mes</v>
          </cell>
          <cell r="D849" t="str">
            <v>24.444,87</v>
          </cell>
        </row>
        <row r="850">
          <cell r="A850">
            <v>40981</v>
          </cell>
          <cell r="B850" t="str">
            <v>Aplicação de jato de  ar comprimido para limpeza de trincas</v>
          </cell>
          <cell r="C850" t="str">
            <v>m²</v>
          </cell>
          <cell r="D850" t="str">
            <v>1,38</v>
          </cell>
        </row>
        <row r="851">
          <cell r="A851">
            <v>40101</v>
          </cell>
          <cell r="B851" t="str">
            <v>Arborização (mudas de árvores com altura até 1,50 m)</v>
          </cell>
          <cell r="C851" t="str">
            <v>und</v>
          </cell>
          <cell r="D851" t="str">
            <v>125,34</v>
          </cell>
        </row>
        <row r="852">
          <cell r="A852">
            <v>40110</v>
          </cell>
          <cell r="B852" t="str">
            <v>Base de solo estabilizada granulométricamente sem  mistura inclusive escavação e carga</v>
          </cell>
          <cell r="C852" t="str">
            <v>m³</v>
          </cell>
          <cell r="D852" t="str">
            <v>27,88</v>
          </cell>
        </row>
        <row r="853">
          <cell r="A853">
            <v>40137</v>
          </cell>
          <cell r="B853" t="str">
            <v>Boca de bueiro tubular em concreto ciclópico inclusive escavação, tudo incluído</v>
          </cell>
          <cell r="C853" t="str">
            <v>und</v>
          </cell>
          <cell r="D853" t="str">
            <v>1.339,50</v>
          </cell>
        </row>
        <row r="854">
          <cell r="A854">
            <v>40138</v>
          </cell>
          <cell r="B854" t="str">
            <v>Caixa coletora em concreto fck-&gt;10,0 MPa inclusive escavação, tudo incluído</v>
          </cell>
          <cell r="C854" t="str">
            <v>und</v>
          </cell>
          <cell r="D854" t="str">
            <v>2.226,08</v>
          </cell>
        </row>
        <row r="855">
          <cell r="A855">
            <v>43336</v>
          </cell>
          <cell r="B855" t="str">
            <v>Capina manual inclusive, limpeza</v>
          </cell>
          <cell r="C855" t="str">
            <v>m²</v>
          </cell>
          <cell r="D855" t="str">
            <v>1,03</v>
          </cell>
        </row>
        <row r="856">
          <cell r="A856">
            <v>40980</v>
          </cell>
          <cell r="B856" t="str">
            <v>Carga manual de material de limpeza de galerias urbanas</v>
          </cell>
          <cell r="C856" t="str">
            <v>m³</v>
          </cell>
          <cell r="D856" t="str">
            <v>11,44</v>
          </cell>
        </row>
        <row r="857">
          <cell r="A857">
            <v>40115</v>
          </cell>
          <cell r="B857" t="str">
            <v>CBUQ - Usinagem, aquisição e transporte dos materiais</v>
          </cell>
          <cell r="C857" t="str">
            <v>t</v>
          </cell>
          <cell r="D857" t="str">
            <v>172,91</v>
          </cell>
          <cell r="E857" t="str">
            <v>*</v>
          </cell>
        </row>
        <row r="858">
          <cell r="A858">
            <v>40104</v>
          </cell>
          <cell r="B858" t="str">
            <v>Cerca com mourões de madeira, inclusive escavação e transporte de mourão e arame farpado</v>
          </cell>
          <cell r="C858" t="str">
            <v>m</v>
          </cell>
          <cell r="D858" t="str">
            <v>13,44</v>
          </cell>
          <cell r="E858" t="str">
            <v>*</v>
          </cell>
        </row>
        <row r="859">
          <cell r="A859">
            <v>40143</v>
          </cell>
          <cell r="B859" t="str">
            <v>Colchão drenante de brita 1, inclusive fornecimento, espalhamento, compactação e transporte da brita</v>
          </cell>
          <cell r="C859" t="str">
            <v>m³</v>
          </cell>
          <cell r="D859" t="str">
            <v>92,49</v>
          </cell>
          <cell r="E859" t="str">
            <v>*</v>
          </cell>
        </row>
        <row r="860">
          <cell r="A860">
            <v>40107</v>
          </cell>
          <cell r="B860" t="str">
            <v>Compactação de aterros 100% PN</v>
          </cell>
          <cell r="C860" t="str">
            <v>m³</v>
          </cell>
          <cell r="D860" t="str">
            <v>4,71</v>
          </cell>
        </row>
        <row r="861">
          <cell r="A861">
            <v>40108</v>
          </cell>
          <cell r="B861" t="str">
            <v>Compactação de subleito</v>
          </cell>
          <cell r="C861" t="str">
            <v>m²</v>
          </cell>
          <cell r="D861" t="str">
            <v>2,28</v>
          </cell>
        </row>
        <row r="862">
          <cell r="A862">
            <v>40081</v>
          </cell>
          <cell r="B862" t="str">
            <v>Conformação de taludes de corte</v>
          </cell>
          <cell r="C862" t="str">
            <v>m³</v>
          </cell>
          <cell r="D862" t="str">
            <v>6,37</v>
          </cell>
        </row>
        <row r="863">
          <cell r="A863">
            <v>40136</v>
          </cell>
          <cell r="B863" t="str">
            <v>Corpo e berço de bueiro tubular, inclusive transporte do tubo</v>
          </cell>
          <cell r="C863" t="str">
            <v>m</v>
          </cell>
          <cell r="D863" t="str">
            <v>414,69</v>
          </cell>
          <cell r="E863" t="str">
            <v>*</v>
          </cell>
        </row>
        <row r="864">
          <cell r="A864">
            <v>40096</v>
          </cell>
          <cell r="B864" t="str">
            <v>Defensas metálicas (espessura lâminas -&gt; 3 mm), inclusive fornecimento de materiais, substituição</v>
          </cell>
          <cell r="C864" t="str">
            <v>m</v>
          </cell>
          <cell r="D864" t="str">
            <v>304,41</v>
          </cell>
        </row>
        <row r="865">
          <cell r="A865">
            <v>40134</v>
          </cell>
          <cell r="B865" t="str">
            <v>Demolição e remoção de estrutura de pavimento  inclusive capa asfáltica</v>
          </cell>
          <cell r="C865" t="str">
            <v>m²</v>
          </cell>
          <cell r="D865" t="str">
            <v>4,09</v>
          </cell>
        </row>
        <row r="866">
          <cell r="A866">
            <v>40105</v>
          </cell>
          <cell r="B866" t="str">
            <v>Desmatamento, destocamento e limpeza</v>
          </cell>
          <cell r="C866" t="str">
            <v>m²</v>
          </cell>
          <cell r="D866" t="str">
            <v>0,52</v>
          </cell>
        </row>
        <row r="867">
          <cell r="A867">
            <v>40084</v>
          </cell>
          <cell r="B867" t="str">
            <v>Desobstrução manual de valetas</v>
          </cell>
          <cell r="C867" t="str">
            <v>m</v>
          </cell>
          <cell r="D867" t="str">
            <v>1,28</v>
          </cell>
        </row>
        <row r="868">
          <cell r="A868">
            <v>40144</v>
          </cell>
          <cell r="B868" t="str">
            <v>Dreno profundo D-&gt;0,20 m com enchimento brita e areia, tudo incluído</v>
          </cell>
          <cell r="C868" t="str">
            <v>m</v>
          </cell>
          <cell r="D868" t="str">
            <v>120,26</v>
          </cell>
          <cell r="E868" t="str">
            <v>*</v>
          </cell>
        </row>
        <row r="869">
          <cell r="A869">
            <v>40106</v>
          </cell>
          <cell r="B869" t="str">
            <v>Escavação, carga e transporte de material de 1º categoria</v>
          </cell>
          <cell r="C869" t="str">
            <v>m³</v>
          </cell>
          <cell r="D869" t="str">
            <v>8,88</v>
          </cell>
          <cell r="E869" t="str">
            <v>*</v>
          </cell>
        </row>
        <row r="870">
          <cell r="A870">
            <v>40135</v>
          </cell>
          <cell r="B870" t="str">
            <v>Fresagem de pavimento asfáltico à frio, inclusive transporte do material</v>
          </cell>
          <cell r="C870" t="str">
            <v>m²</v>
          </cell>
          <cell r="D870" t="str">
            <v>9,66</v>
          </cell>
        </row>
        <row r="871">
          <cell r="A871">
            <v>40111</v>
          </cell>
          <cell r="B871" t="str">
            <v>Imprimação inclusive fornecimento e transporte do CM-30</v>
          </cell>
          <cell r="C871" t="str">
            <v>m²</v>
          </cell>
          <cell r="D871" t="str">
            <v>3,44</v>
          </cell>
          <cell r="E871" t="str">
            <v>*</v>
          </cell>
        </row>
        <row r="872">
          <cell r="A872">
            <v>40126</v>
          </cell>
          <cell r="B872" t="str">
            <v>Lama asfáltica (faixa I - ISSA) (tudo incluído)</v>
          </cell>
          <cell r="C872" t="str">
            <v>m²</v>
          </cell>
          <cell r="D872" t="str">
            <v>2,25</v>
          </cell>
          <cell r="E872" t="str">
            <v>*</v>
          </cell>
        </row>
        <row r="873">
          <cell r="A873">
            <v>40127</v>
          </cell>
          <cell r="B873" t="str">
            <v>Lama asfáltica (faixa II - ISSA)  (tudo incluído)</v>
          </cell>
          <cell r="C873" t="str">
            <v>m²</v>
          </cell>
          <cell r="D873" t="str">
            <v>2,96</v>
          </cell>
          <cell r="E873" t="str">
            <v>*</v>
          </cell>
        </row>
        <row r="874">
          <cell r="A874">
            <v>40128</v>
          </cell>
          <cell r="B874" t="str">
            <v>Lama asfáltica (faixa III - ISSA) (tudo incluído)</v>
          </cell>
          <cell r="C874" t="str">
            <v>m²</v>
          </cell>
          <cell r="D874" t="str">
            <v>3,78</v>
          </cell>
          <cell r="E874" t="str">
            <v>*</v>
          </cell>
        </row>
        <row r="875">
          <cell r="A875">
            <v>40129</v>
          </cell>
          <cell r="B875" t="str">
            <v>Lama asfáltica (faixa IV - ISSA) (tudo incluído)</v>
          </cell>
          <cell r="C875" t="str">
            <v>m²</v>
          </cell>
          <cell r="D875" t="str">
            <v>4,95</v>
          </cell>
          <cell r="E875" t="str">
            <v>*</v>
          </cell>
        </row>
        <row r="876">
          <cell r="A876">
            <v>40085</v>
          </cell>
          <cell r="B876" t="str">
            <v>Limpeza de sarjeta e meio-fio</v>
          </cell>
          <cell r="C876" t="str">
            <v>m</v>
          </cell>
          <cell r="D876" t="str">
            <v>0,95</v>
          </cell>
        </row>
        <row r="877">
          <cell r="A877">
            <v>40086</v>
          </cell>
          <cell r="B877" t="str">
            <v>Limpeza e desobstrução de bueiros</v>
          </cell>
          <cell r="C877" t="str">
            <v>m</v>
          </cell>
          <cell r="D877" t="str">
            <v>21,81</v>
          </cell>
        </row>
        <row r="878">
          <cell r="A878">
            <v>40087</v>
          </cell>
          <cell r="B878" t="str">
            <v>Limpeza e desobstrução de caixa coletora</v>
          </cell>
          <cell r="C878" t="str">
            <v>und</v>
          </cell>
          <cell r="D878" t="str">
            <v>81,05</v>
          </cell>
        </row>
        <row r="879">
          <cell r="A879">
            <v>40983</v>
          </cell>
          <cell r="B879" t="str">
            <v>Limpeza e desobstrução de rede de drenagem, utilizando caminhão equipado com conjunto de alta  pressão e sucção</v>
          </cell>
          <cell r="C879" t="str">
            <v>m</v>
          </cell>
          <cell r="D879" t="str">
            <v>7,82</v>
          </cell>
        </row>
        <row r="880">
          <cell r="A880">
            <v>40100</v>
          </cell>
          <cell r="B880" t="str">
            <v>Limpeza e pintura de guarda-corpo</v>
          </cell>
          <cell r="C880" t="str">
            <v>m</v>
          </cell>
          <cell r="D880" t="str">
            <v>66,41</v>
          </cell>
        </row>
        <row r="881">
          <cell r="A881">
            <v>40141</v>
          </cell>
          <cell r="B881" t="str">
            <v>Meio-fio pré-moldado em concreto,  inclusive caiação e transporte do meio-fio</v>
          </cell>
          <cell r="C881" t="str">
            <v>m</v>
          </cell>
          <cell r="D881" t="str">
            <v>44,50</v>
          </cell>
          <cell r="E881" t="str">
            <v>*</v>
          </cell>
        </row>
        <row r="882">
          <cell r="A882">
            <v>40118</v>
          </cell>
          <cell r="B882" t="str">
            <v>Obturação de buracos com CBUQ (tudo incluído)</v>
          </cell>
          <cell r="C882" t="str">
            <v>m²</v>
          </cell>
          <cell r="D882" t="str">
            <v>48,45</v>
          </cell>
          <cell r="E882" t="str">
            <v>*</v>
          </cell>
        </row>
        <row r="883">
          <cell r="A883">
            <v>40116</v>
          </cell>
          <cell r="B883" t="str">
            <v>Obturação de buracos com PMF (tudo incluído)</v>
          </cell>
          <cell r="C883" t="str">
            <v>m²</v>
          </cell>
          <cell r="D883" t="str">
            <v>44,07</v>
          </cell>
          <cell r="E883" t="str">
            <v>*</v>
          </cell>
        </row>
        <row r="884">
          <cell r="A884">
            <v>40117</v>
          </cell>
          <cell r="B884" t="str">
            <v>Obturação de buracos com PMF usinado pelo DER-ES (tudo incluído)</v>
          </cell>
          <cell r="C884" t="str">
            <v>m²</v>
          </cell>
          <cell r="D884" t="str">
            <v>32,19</v>
          </cell>
          <cell r="E884" t="str">
            <v>*</v>
          </cell>
        </row>
        <row r="885">
          <cell r="A885">
            <v>40148</v>
          </cell>
          <cell r="B885" t="str">
            <v>Pintura de dispositivos de drenagem</v>
          </cell>
          <cell r="C885" t="str">
            <v>m</v>
          </cell>
          <cell r="D885" t="str">
            <v>2,52</v>
          </cell>
        </row>
        <row r="886">
          <cell r="A886">
            <v>40112</v>
          </cell>
          <cell r="B886" t="str">
            <v>Pintura de ligação, inclusive fornecimento e transporte da emulsão</v>
          </cell>
          <cell r="C886" t="str">
            <v>m²</v>
          </cell>
          <cell r="D886" t="str">
            <v>1,37</v>
          </cell>
          <cell r="E886" t="str">
            <v>*</v>
          </cell>
        </row>
        <row r="887">
          <cell r="A887">
            <v>40149</v>
          </cell>
          <cell r="B887" t="str">
            <v>Pintura de pontes a base de cal</v>
          </cell>
          <cell r="C887" t="str">
            <v>m²</v>
          </cell>
          <cell r="D887" t="str">
            <v>5,16</v>
          </cell>
        </row>
        <row r="888">
          <cell r="A888">
            <v>40094</v>
          </cell>
          <cell r="B888" t="str">
            <v>Placas de sinalização, assentamento</v>
          </cell>
          <cell r="C888" t="str">
            <v>m²</v>
          </cell>
          <cell r="D888" t="str">
            <v>64,67</v>
          </cell>
        </row>
        <row r="889">
          <cell r="A889">
            <v>40095</v>
          </cell>
          <cell r="B889" t="str">
            <v>Placas de sinalização, inclusive materiais, substituição</v>
          </cell>
          <cell r="C889" t="str">
            <v>m²</v>
          </cell>
          <cell r="D889" t="str">
            <v>447,30</v>
          </cell>
          <cell r="E889" t="str">
            <v>*</v>
          </cell>
        </row>
        <row r="890">
          <cell r="A890">
            <v>40114</v>
          </cell>
          <cell r="B890" t="str">
            <v>PMF - Usinagem, aquisição e transportes dos materiais</v>
          </cell>
          <cell r="C890" t="str">
            <v>t</v>
          </cell>
          <cell r="D890" t="str">
            <v>135,13</v>
          </cell>
          <cell r="E890" t="str">
            <v>*</v>
          </cell>
        </row>
        <row r="891">
          <cell r="A891">
            <v>40130</v>
          </cell>
          <cell r="B891" t="str">
            <v>Recomposição de  revestimento c/ CBUQ - Inclusive fornecimento e transporte dos materiais</v>
          </cell>
          <cell r="C891" t="str">
            <v>t</v>
          </cell>
          <cell r="D891" t="str">
            <v>190,95</v>
          </cell>
          <cell r="E891" t="str">
            <v>*</v>
          </cell>
        </row>
        <row r="892">
          <cell r="A892">
            <v>40131</v>
          </cell>
          <cell r="B892" t="str">
            <v>Recomposição de  revestimento c/ PMF - Inclusive fornecimento e transporte dos materiais</v>
          </cell>
          <cell r="C892" t="str">
            <v>t</v>
          </cell>
          <cell r="D892" t="str">
            <v>151,37</v>
          </cell>
          <cell r="E892" t="str">
            <v>*</v>
          </cell>
        </row>
        <row r="893">
          <cell r="A893">
            <v>40083</v>
          </cell>
          <cell r="B893" t="str">
            <v>Recomposição de  revestimento primário (tudo incluído)</v>
          </cell>
          <cell r="C893" t="str">
            <v>m²</v>
          </cell>
          <cell r="D893" t="str">
            <v>2,19</v>
          </cell>
          <cell r="E893" t="str">
            <v>*</v>
          </cell>
        </row>
        <row r="894">
          <cell r="A894">
            <v>40079</v>
          </cell>
          <cell r="B894" t="str">
            <v>Recomposição mecânica de aterros</v>
          </cell>
          <cell r="C894" t="str">
            <v>m³</v>
          </cell>
          <cell r="D894" t="str">
            <v>18,27</v>
          </cell>
          <cell r="E894" t="str">
            <v>*</v>
          </cell>
        </row>
        <row r="895">
          <cell r="A895">
            <v>40082</v>
          </cell>
          <cell r="B895" t="str">
            <v>Reconformação mecânica de  plataforma (patrolamento)</v>
          </cell>
          <cell r="C895" t="str">
            <v>m²</v>
          </cell>
          <cell r="D895" t="str">
            <v>0,08</v>
          </cell>
        </row>
        <row r="896">
          <cell r="A896">
            <v>40122</v>
          </cell>
          <cell r="B896" t="str">
            <v>Remendo com massa asfáltica fria (tudo incluído)</v>
          </cell>
          <cell r="C896" t="str">
            <v>t</v>
          </cell>
          <cell r="D896" t="str">
            <v>225,54</v>
          </cell>
          <cell r="E896" t="str">
            <v>*</v>
          </cell>
        </row>
        <row r="897">
          <cell r="A897">
            <v>40119</v>
          </cell>
          <cell r="B897" t="str">
            <v>Remendo com massa asfáltica fria (tudo incluído)</v>
          </cell>
          <cell r="C897" t="str">
            <v>m²</v>
          </cell>
          <cell r="D897" t="str">
            <v>20,18</v>
          </cell>
          <cell r="E897" t="str">
            <v>*</v>
          </cell>
        </row>
        <row r="898">
          <cell r="A898">
            <v>40120</v>
          </cell>
          <cell r="B898" t="str">
            <v>Remendo com massa asfáltica fria usinada pelo DER-ES (tudo incluído)</v>
          </cell>
          <cell r="C898" t="str">
            <v>m²</v>
          </cell>
          <cell r="D898" t="str">
            <v>8,29</v>
          </cell>
          <cell r="E898" t="str">
            <v>*</v>
          </cell>
        </row>
        <row r="899">
          <cell r="A899">
            <v>40123</v>
          </cell>
          <cell r="B899" t="str">
            <v>Remendo com massa asfáltica quente (tudo incluído)</v>
          </cell>
          <cell r="C899" t="str">
            <v>t</v>
          </cell>
          <cell r="D899" t="str">
            <v>259,32</v>
          </cell>
          <cell r="E899" t="str">
            <v>*</v>
          </cell>
        </row>
        <row r="900">
          <cell r="A900">
            <v>40121</v>
          </cell>
          <cell r="B900" t="str">
            <v>Remendo com massa asfáltica quente (tudo incluído)</v>
          </cell>
          <cell r="C900" t="str">
            <v>m²</v>
          </cell>
          <cell r="D900" t="str">
            <v>24,55</v>
          </cell>
          <cell r="E900" t="str">
            <v>*</v>
          </cell>
        </row>
        <row r="901">
          <cell r="A901">
            <v>40080</v>
          </cell>
          <cell r="B901" t="str">
            <v>Remoção mecânica de barreiras</v>
          </cell>
          <cell r="C901" t="str">
            <v>m³</v>
          </cell>
          <cell r="D901" t="str">
            <v>1,42</v>
          </cell>
          <cell r="E901" t="str">
            <v>*</v>
          </cell>
        </row>
        <row r="902">
          <cell r="A902">
            <v>40089</v>
          </cell>
          <cell r="B902" t="str">
            <v>Reparo de bueiros celulares (inclusive boca)</v>
          </cell>
          <cell r="C902" t="str">
            <v>und</v>
          </cell>
          <cell r="D902" t="str">
            <v>1.486,78</v>
          </cell>
        </row>
        <row r="903">
          <cell r="A903">
            <v>40088</v>
          </cell>
          <cell r="B903" t="str">
            <v>Reparo de bueiros tubulares</v>
          </cell>
          <cell r="C903" t="str">
            <v>und</v>
          </cell>
          <cell r="D903" t="str">
            <v>607,01</v>
          </cell>
          <cell r="E903" t="str">
            <v>*</v>
          </cell>
        </row>
        <row r="904">
          <cell r="A904">
            <v>40092</v>
          </cell>
          <cell r="B904" t="str">
            <v>Reparo de caixa  coletora</v>
          </cell>
          <cell r="C904" t="str">
            <v>und</v>
          </cell>
          <cell r="D904" t="str">
            <v>239,23</v>
          </cell>
        </row>
        <row r="905">
          <cell r="A905">
            <v>40078</v>
          </cell>
          <cell r="B905" t="str">
            <v>Reparo de cerca ( substituição de mourões, grampo e arame farpado), inclusive transportes de  todos os materiais</v>
          </cell>
          <cell r="C905" t="str">
            <v>m</v>
          </cell>
          <cell r="D905" t="str">
            <v>6,12</v>
          </cell>
          <cell r="E905" t="str">
            <v>*</v>
          </cell>
        </row>
        <row r="906">
          <cell r="A906">
            <v>40097</v>
          </cell>
          <cell r="B906" t="str">
            <v>Reparo de guarda-corpo</v>
          </cell>
          <cell r="C906" t="str">
            <v>m</v>
          </cell>
          <cell r="D906" t="str">
            <v>93,68</v>
          </cell>
        </row>
        <row r="907">
          <cell r="A907">
            <v>40090</v>
          </cell>
          <cell r="B907" t="str">
            <v>Reparo de meio-fio, inclusive caiação</v>
          </cell>
          <cell r="C907" t="str">
            <v>m</v>
          </cell>
          <cell r="D907" t="str">
            <v>25,09</v>
          </cell>
        </row>
        <row r="908">
          <cell r="A908">
            <v>40099</v>
          </cell>
          <cell r="B908" t="str">
            <v>Reparo de muros de arrimo</v>
          </cell>
          <cell r="C908" t="str">
            <v>m³</v>
          </cell>
          <cell r="D908" t="str">
            <v>598,05</v>
          </cell>
        </row>
        <row r="909">
          <cell r="A909">
            <v>40091</v>
          </cell>
          <cell r="B909" t="str">
            <v>Reparo de sarjeta, inclusive caiação</v>
          </cell>
          <cell r="C909" t="str">
            <v>m</v>
          </cell>
          <cell r="D909" t="str">
            <v>34,18</v>
          </cell>
        </row>
        <row r="910">
          <cell r="A910">
            <v>40093</v>
          </cell>
          <cell r="B910" t="str">
            <v>Retirada de placas de sinalização</v>
          </cell>
          <cell r="C910" t="str">
            <v>m²</v>
          </cell>
          <cell r="D910" t="str">
            <v>58,68</v>
          </cell>
        </row>
        <row r="911">
          <cell r="A911">
            <v>43353</v>
          </cell>
          <cell r="B911" t="str">
            <v>Roçada manual com roçadeira costal, ferramentas manuais, inclusive limpeza e remoção com retroescavadeira (conservação)</v>
          </cell>
          <cell r="C911" t="str">
            <v>m²</v>
          </cell>
          <cell r="D911" t="str">
            <v>0,51</v>
          </cell>
        </row>
        <row r="912">
          <cell r="A912">
            <v>43337</v>
          </cell>
          <cell r="B912" t="str">
            <v>Roçada manual com roçadeira costal, ferramentas manuais, inclusive limpeza manual (conservação)</v>
          </cell>
          <cell r="C912" t="str">
            <v>m²</v>
          </cell>
          <cell r="D912" t="str">
            <v>0,44</v>
          </cell>
        </row>
        <row r="913">
          <cell r="A913">
            <v>40077</v>
          </cell>
          <cell r="B913" t="str">
            <v>Roçada mecanizada</v>
          </cell>
          <cell r="C913" t="str">
            <v>m²</v>
          </cell>
          <cell r="D913" t="str">
            <v>0,16</v>
          </cell>
        </row>
        <row r="914">
          <cell r="A914">
            <v>40142</v>
          </cell>
          <cell r="B914" t="str">
            <v>Sarjeta em concreto fck-&gt;10,0 MPa inclusive caiação, tudo incluído</v>
          </cell>
          <cell r="C914" t="str">
            <v>m</v>
          </cell>
          <cell r="D914" t="str">
            <v>80,07</v>
          </cell>
        </row>
        <row r="915">
          <cell r="A915">
            <v>40124</v>
          </cell>
          <cell r="B915" t="str">
            <v>Selagem de trincas, inclusive transporte de  areia e emulsão</v>
          </cell>
          <cell r="C915" t="str">
            <v>m²</v>
          </cell>
          <cell r="D915" t="str">
            <v>6,26</v>
          </cell>
          <cell r="E915" t="str">
            <v>*</v>
          </cell>
        </row>
        <row r="916">
          <cell r="A916">
            <v>40146</v>
          </cell>
          <cell r="B916" t="str">
            <v>Sinalização horizontal - taxa 0,6 l/m², tudo incluído</v>
          </cell>
          <cell r="C916" t="str">
            <v>m²</v>
          </cell>
          <cell r="D916" t="str">
            <v>15,26</v>
          </cell>
          <cell r="E916" t="str">
            <v>*</v>
          </cell>
        </row>
        <row r="917">
          <cell r="A917">
            <v>40145</v>
          </cell>
          <cell r="B917" t="str">
            <v>Sinalização vertical, inclusive transporte de  placa sinalização e madeira</v>
          </cell>
          <cell r="C917" t="str">
            <v>m²</v>
          </cell>
          <cell r="D917" t="str">
            <v>379,25</v>
          </cell>
          <cell r="E917" t="str">
            <v>*</v>
          </cell>
        </row>
        <row r="918">
          <cell r="A918">
            <v>40109</v>
          </cell>
          <cell r="B918" t="str">
            <v>Sub-base de solo estabilizada granulométricamente sem mistura inclusive escavação e carga</v>
          </cell>
          <cell r="C918" t="str">
            <v>m³</v>
          </cell>
          <cell r="D918" t="str">
            <v>24,52</v>
          </cell>
        </row>
        <row r="919">
          <cell r="A919">
            <v>40125</v>
          </cell>
          <cell r="B919" t="str">
            <v>Tapa-panela, inclusive transporte de material de 1ª categoria</v>
          </cell>
          <cell r="C919" t="str">
            <v>m²</v>
          </cell>
          <cell r="D919" t="str">
            <v>9,41</v>
          </cell>
          <cell r="E919" t="str">
            <v>*</v>
          </cell>
        </row>
        <row r="920">
          <cell r="A920">
            <v>41132</v>
          </cell>
          <cell r="B920" t="str">
            <v>Travessia de rodovia por cabos de telecomunicações</v>
          </cell>
          <cell r="C920" t="str">
            <v>m</v>
          </cell>
          <cell r="D920" t="str">
            <v>525,25</v>
          </cell>
        </row>
        <row r="921">
          <cell r="A921">
            <v>40113</v>
          </cell>
          <cell r="B921" t="str">
            <v>TSD - Tratamento  superficial duplo incl. transporte dos materiais</v>
          </cell>
          <cell r="C921" t="str">
            <v>m²</v>
          </cell>
          <cell r="D921" t="str">
            <v>9,17</v>
          </cell>
          <cell r="E921" t="str">
            <v>*</v>
          </cell>
        </row>
        <row r="922">
          <cell r="A922">
            <v>40150</v>
          </cell>
          <cell r="B922" t="str">
            <v>Uso da faixa de domínio</v>
          </cell>
          <cell r="C922" t="str">
            <v>km</v>
          </cell>
          <cell r="D922" t="str">
            <v>2.978,18</v>
          </cell>
        </row>
        <row r="923">
          <cell r="A923">
            <v>40151</v>
          </cell>
          <cell r="B923" t="str">
            <v>Uso da faixa de domínio por gasoduto</v>
          </cell>
          <cell r="C923" t="str">
            <v>km</v>
          </cell>
          <cell r="D923" t="str">
            <v>5.344,14</v>
          </cell>
        </row>
        <row r="924">
          <cell r="A924">
            <v>40140</v>
          </cell>
          <cell r="B924" t="str">
            <v>Valeta em concreto fck-&gt;10,0 MPa, tudo incluído</v>
          </cell>
          <cell r="C924" t="str">
            <v>m</v>
          </cell>
          <cell r="D924" t="str">
            <v>81,25</v>
          </cell>
        </row>
        <row r="925">
          <cell r="A925">
            <v>40139</v>
          </cell>
          <cell r="B925" t="str">
            <v>Valeta não revestida</v>
          </cell>
          <cell r="C925" t="str">
            <v>m</v>
          </cell>
          <cell r="D925" t="str">
            <v>8,05</v>
          </cell>
        </row>
        <row r="926">
          <cell r="A926">
            <v>42186</v>
          </cell>
          <cell r="B926" t="str">
            <v>Aluguel mensal de barco de alumínio 4,20 m com motor 15 HP (equipamentos)</v>
          </cell>
          <cell r="C926" t="str">
            <v>mes</v>
          </cell>
          <cell r="D926" t="str">
            <v>2.276,46</v>
          </cell>
        </row>
        <row r="927">
          <cell r="A927">
            <v>60019</v>
          </cell>
          <cell r="B927" t="str">
            <v>LOCAL COM DMT ATÉ 3,0 KM (Caminhão basculante) 0,818XP+0,903XR+1,434  (XP=0,00 XR=0,00)</v>
          </cell>
          <cell r="C927" t="str">
            <v>T</v>
          </cell>
          <cell r="D927" t="str">
            <v>1,43</v>
          </cell>
        </row>
        <row r="928">
          <cell r="A928">
            <v>60022</v>
          </cell>
          <cell r="B928" t="str">
            <v>LOCAL COM DMT DE 10,1 A 15,0 KM (Caminhão basculante) 0,563XP+0,597XR+1,269  (XP=0,00 XR=0,00)</v>
          </cell>
          <cell r="C928" t="str">
            <v>T</v>
          </cell>
          <cell r="D928" t="str">
            <v>1,26</v>
          </cell>
        </row>
        <row r="929">
          <cell r="A929">
            <v>60020</v>
          </cell>
          <cell r="B929" t="str">
            <v>LOCAL COM DMT DE 3,1 A 5,0 KM (Caminhão basculante) 0,733XP+0,824XR+1,375  (XP=0,00 XR=0,00)</v>
          </cell>
          <cell r="C929" t="str">
            <v>T</v>
          </cell>
          <cell r="D929" t="str">
            <v>1,37</v>
          </cell>
        </row>
        <row r="930">
          <cell r="A930">
            <v>60021</v>
          </cell>
          <cell r="B930" t="str">
            <v>LOCAL COM DMT DE 5,1 A 10,0 KM (Caminhão basculante) 0,632XP+0,703XR+1,319  (XP=0,00 XR=0,00)</v>
          </cell>
          <cell r="C930" t="str">
            <v>T</v>
          </cell>
          <cell r="D930" t="str">
            <v>1,31</v>
          </cell>
        </row>
        <row r="931">
          <cell r="A931">
            <v>60024</v>
          </cell>
          <cell r="B931" t="str">
            <v>Transporte de materiais para DMT acima de  15 KM (Caminhão basculante) 0,197XP+0,209XR+7,593  (XP=0,00 XR=0,00)</v>
          </cell>
          <cell r="C931" t="str">
            <v>T</v>
          </cell>
          <cell r="D931" t="str">
            <v>7,59</v>
          </cell>
        </row>
        <row r="932">
          <cell r="A932">
            <v>60010</v>
          </cell>
          <cell r="B932" t="str">
            <v>Transporte Local de Materiais (TR-101-01) (Vias urbanas - Caminhão basculante) 0,989XP+1,319XR+1,648  (XP=0,00 XR=0,00)</v>
          </cell>
          <cell r="C932" t="str">
            <v>t</v>
          </cell>
          <cell r="D932" t="str">
            <v>1,64</v>
          </cell>
        </row>
        <row r="933">
          <cell r="A933">
            <v>60001</v>
          </cell>
          <cell r="B933" t="str">
            <v>TR-101-00 (Local)</v>
          </cell>
          <cell r="C933" t="str">
            <v>t</v>
          </cell>
          <cell r="D933" t="str">
            <v>0,00</v>
          </cell>
        </row>
        <row r="934">
          <cell r="A934">
            <v>60002</v>
          </cell>
          <cell r="B934" t="str">
            <v>TR-201-00 (Comercial - Caminhão basculante) 0,632XP+0,659XR+2,640  (XP=0,00 XR=0,00)</v>
          </cell>
          <cell r="C934" t="str">
            <v>T</v>
          </cell>
          <cell r="D934" t="str">
            <v>2,64</v>
          </cell>
        </row>
        <row r="935">
          <cell r="A935">
            <v>60003</v>
          </cell>
          <cell r="B935" t="str">
            <v>TR-202-00 (Comercial - Caminhão basculante) 0,632XP+0,659XR  (XP=0,00 XR=0,00)</v>
          </cell>
          <cell r="C935" t="str">
            <v>T</v>
          </cell>
          <cell r="D935" t="str">
            <v>0,00</v>
          </cell>
        </row>
        <row r="936">
          <cell r="A936">
            <v>60012</v>
          </cell>
          <cell r="B936" t="str">
            <v>TR-202-01 (Comercial - Caminhão basculante) 0,632XP+0,659XR  (XP=0,00 XR=0,00)</v>
          </cell>
          <cell r="C936" t="str">
            <v>T</v>
          </cell>
          <cell r="D936" t="str">
            <v>0,00</v>
          </cell>
        </row>
        <row r="937">
          <cell r="A937">
            <v>60004</v>
          </cell>
          <cell r="B937" t="str">
            <v>TR-203-00 (Comercial - Caminhão carroceria) 0,584XP+0,608XR  (XP=0,00 XR=0,00)</v>
          </cell>
          <cell r="C937" t="str">
            <v>T</v>
          </cell>
          <cell r="D937" t="str">
            <v>0,00</v>
          </cell>
        </row>
        <row r="938">
          <cell r="A938">
            <v>60013</v>
          </cell>
          <cell r="B938" t="str">
            <v>TR-203-01 (Comercial - Caminhão carroceria) 0,584XP+0,608XR  (XP=0,00 XR=0,00)</v>
          </cell>
          <cell r="C938" t="str">
            <v>T</v>
          </cell>
          <cell r="D938" t="str">
            <v>0,00</v>
          </cell>
        </row>
        <row r="939">
          <cell r="A939">
            <v>60005</v>
          </cell>
          <cell r="B939" t="str">
            <v>TR-204-00 (Comercial - Carreta prancha) 1,051XP+1,095XR  (XP=0,00 XR=0,00)</v>
          </cell>
          <cell r="C939" t="str">
            <v>T</v>
          </cell>
          <cell r="D939" t="str">
            <v>0,00</v>
          </cell>
        </row>
        <row r="940">
          <cell r="A940">
            <v>60014</v>
          </cell>
          <cell r="B940" t="str">
            <v>TR-204-01 (Comercial - Carreta com Prancha) 1,051XP+1,095XR  (XP=0,00 XR=0,00)</v>
          </cell>
          <cell r="C940" t="str">
            <v>T</v>
          </cell>
          <cell r="D940" t="str">
            <v>0,00</v>
          </cell>
        </row>
        <row r="941">
          <cell r="A941">
            <v>60006</v>
          </cell>
          <cell r="B941" t="str">
            <v>TR-301-00 (Massa Asfáltica) 0,952XP+0,989XR+7,336  (XP=0,00 XR=0,00)</v>
          </cell>
          <cell r="C941" t="str">
            <v>T</v>
          </cell>
          <cell r="D941" t="str">
            <v>7,33</v>
          </cell>
        </row>
        <row r="942">
          <cell r="A942">
            <v>60007</v>
          </cell>
          <cell r="B942" t="str">
            <v>TR-302-00 (Mat. Asf. Q. DNIT) 0,453XP+0,615XR+45,461  (XP=0,00 XR=0,00 XS=0,00)</v>
          </cell>
          <cell r="C942" t="str">
            <v>T</v>
          </cell>
          <cell r="D942" t="str">
            <v>45,46</v>
          </cell>
        </row>
        <row r="943">
          <cell r="A943">
            <v>60008</v>
          </cell>
          <cell r="B943" t="str">
            <v>TR-303 (Mat. Asf. F. DNIT) 0,409XP+0,553XR+40,915  (XP=0,00 XR=0,00 XS=0,00)</v>
          </cell>
          <cell r="C943" t="str">
            <v>t</v>
          </cell>
          <cell r="D943" t="str">
            <v>40,91</v>
          </cell>
        </row>
        <row r="944">
          <cell r="A944">
            <v>41352</v>
          </cell>
          <cell r="B944" t="str">
            <v>Arrasamento estaca concreto D -&gt; 0,80 m com martelete pneumático</v>
          </cell>
          <cell r="C944" t="str">
            <v>und</v>
          </cell>
          <cell r="D944" t="str">
            <v>117,31</v>
          </cell>
        </row>
        <row r="945">
          <cell r="A945">
            <v>41340</v>
          </cell>
          <cell r="B945" t="str">
            <v>Encamisamento metálico de estacas, diâmetro 380mm em chapa de 6.3mm, preenchido c/ concreto auto adensável (20MPa)</v>
          </cell>
          <cell r="C945" t="str">
            <v>m</v>
          </cell>
          <cell r="D945" t="str">
            <v>605,24</v>
          </cell>
        </row>
        <row r="946">
          <cell r="A946">
            <v>40331</v>
          </cell>
          <cell r="B946" t="str">
            <v>Escoramento para blocos submersos, inclusive transporte da madeira</v>
          </cell>
          <cell r="C946" t="str">
            <v>m²</v>
          </cell>
          <cell r="D946" t="str">
            <v>73,08</v>
          </cell>
          <cell r="E946" t="str">
            <v>*</v>
          </cell>
        </row>
        <row r="947">
          <cell r="A947">
            <v>40403</v>
          </cell>
          <cell r="B947" t="str">
            <v>Estaca de eucalipto D-&gt; 0,20 m, fornecimento, transporte, cravação e perda</v>
          </cell>
          <cell r="C947" t="str">
            <v>m</v>
          </cell>
          <cell r="D947" t="str">
            <v>143,84</v>
          </cell>
          <cell r="E947" t="str">
            <v>*</v>
          </cell>
        </row>
        <row r="948">
          <cell r="A948">
            <v>40405</v>
          </cell>
          <cell r="B948" t="str">
            <v>Estaca metálica dupla exclusive fornecimento de  trilhos</v>
          </cell>
          <cell r="C948" t="str">
            <v>m</v>
          </cell>
          <cell r="D948" t="str">
            <v>195,60</v>
          </cell>
        </row>
        <row r="949">
          <cell r="A949">
            <v>40408</v>
          </cell>
          <cell r="B949" t="str">
            <v>Estaca metálica, fornecimento, transporte, perdas, solda, emenda, corte e cravação de TR- 68</v>
          </cell>
          <cell r="C949" t="str">
            <v>m</v>
          </cell>
          <cell r="D949" t="str">
            <v>347,01</v>
          </cell>
          <cell r="E949" t="str">
            <v>*</v>
          </cell>
        </row>
        <row r="950">
          <cell r="A950">
            <v>40406</v>
          </cell>
          <cell r="B950" t="str">
            <v>Estaca metálica, fornecimento, transporte, perdas, solda, emenda, corte e cravação de trilho TR- 57</v>
          </cell>
          <cell r="C950" t="str">
            <v>m</v>
          </cell>
          <cell r="D950" t="str">
            <v>317,89</v>
          </cell>
          <cell r="E950" t="str">
            <v>*</v>
          </cell>
        </row>
        <row r="951">
          <cell r="A951">
            <v>40407</v>
          </cell>
          <cell r="B951" t="str">
            <v>Estaca metálica, fornecimento, transporte, perdas, solda, emenda, corte e cravação de 2 TR- 57</v>
          </cell>
          <cell r="C951" t="str">
            <v>m</v>
          </cell>
          <cell r="D951" t="str">
            <v>539,39</v>
          </cell>
          <cell r="E951" t="str">
            <v>*</v>
          </cell>
        </row>
        <row r="952">
          <cell r="A952">
            <v>40409</v>
          </cell>
          <cell r="B952" t="str">
            <v>Estaca metálica, fornecimento, transporte, perdas, solda, emenda, corte e cravação de 2 TR- 68</v>
          </cell>
          <cell r="C952" t="str">
            <v>m</v>
          </cell>
          <cell r="D952" t="str">
            <v>597,62</v>
          </cell>
          <cell r="E952" t="str">
            <v>*</v>
          </cell>
        </row>
        <row r="953">
          <cell r="A953">
            <v>40404</v>
          </cell>
          <cell r="B953" t="str">
            <v>Estaca metálica simples exclusive fornecimento de trilhos</v>
          </cell>
          <cell r="C953" t="str">
            <v>m</v>
          </cell>
          <cell r="D953" t="str">
            <v>133,83</v>
          </cell>
        </row>
        <row r="954">
          <cell r="A954">
            <v>42051</v>
          </cell>
          <cell r="B954" t="str">
            <v>Estaca raiz perfurada em rocha, diâm. 310mm com injeção de arg. incl. fornecimento de todos materiais</v>
          </cell>
          <cell r="C954" t="str">
            <v>m</v>
          </cell>
          <cell r="D954" t="str">
            <v>810,86</v>
          </cell>
        </row>
        <row r="955">
          <cell r="A955">
            <v>42052</v>
          </cell>
          <cell r="B955" t="str">
            <v>Estaca raiz perfurada em solo, diâm. 410mm com injeção de arg. incl. fornecimento de todos materiais</v>
          </cell>
          <cell r="C955" t="str">
            <v>m</v>
          </cell>
          <cell r="D955" t="str">
            <v>457,99</v>
          </cell>
        </row>
        <row r="956">
          <cell r="A956">
            <v>40410</v>
          </cell>
          <cell r="B956" t="str">
            <v>Estaca tipo Franki D -&gt; 520 mm</v>
          </cell>
          <cell r="C956" t="str">
            <v>m</v>
          </cell>
          <cell r="D956" t="str">
            <v>329,83</v>
          </cell>
          <cell r="E956" t="str">
            <v>*</v>
          </cell>
        </row>
        <row r="957">
          <cell r="A957">
            <v>40309</v>
          </cell>
          <cell r="B957" t="str">
            <v>Formas planas de  madeira sem reaproveitamento (fundações), inclusive fornecimento e transporte das madeiras</v>
          </cell>
          <cell r="C957" t="str">
            <v>m²</v>
          </cell>
          <cell r="D957" t="str">
            <v>128,54</v>
          </cell>
          <cell r="E957" t="str">
            <v>*</v>
          </cell>
        </row>
        <row r="958">
          <cell r="A958">
            <v>41258</v>
          </cell>
          <cell r="B958" t="str">
            <v>Perfuração rotativa inclinada, em solo, com coroa de Widia, diâmetro 150mm</v>
          </cell>
          <cell r="C958" t="str">
            <v>m</v>
          </cell>
          <cell r="D958" t="str">
            <v>176,23</v>
          </cell>
        </row>
        <row r="959">
          <cell r="A959">
            <v>41034</v>
          </cell>
          <cell r="B959" t="str">
            <v>Perfuração rotativa inclinada, em solo, com coroa de Widia, diâmetro 75mm</v>
          </cell>
          <cell r="C959" t="str">
            <v>m</v>
          </cell>
          <cell r="D959" t="str">
            <v>135,55</v>
          </cell>
        </row>
        <row r="960">
          <cell r="A960">
            <v>41026</v>
          </cell>
          <cell r="B960" t="str">
            <v>Perfuração rotativa vertical, em solo, com coroa de Widia ou similar, diâmetro H(99mm), inclusive deslocamento e posicionamento em cada furo</v>
          </cell>
          <cell r="C960" t="str">
            <v>m</v>
          </cell>
          <cell r="D960" t="str">
            <v>113,12</v>
          </cell>
        </row>
        <row r="961">
          <cell r="A961">
            <v>41022</v>
          </cell>
          <cell r="B961" t="str">
            <v>Perfuração rotativa vertical, em solo, com coroa de Widia ou similar, diâmetro N(75mm), inclusive deslocamento e posicionamento em cada furo</v>
          </cell>
          <cell r="C961" t="str">
            <v>m</v>
          </cell>
          <cell r="D961" t="str">
            <v>105,59</v>
          </cell>
        </row>
        <row r="962">
          <cell r="A962">
            <v>41403</v>
          </cell>
          <cell r="B962" t="str">
            <v>Passarela metálica p/ pontes rodoviárias com 1,0m de largura, piso em chapa xadez esp 1/4", em perfis laminados, inclusive pintura</v>
          </cell>
          <cell r="C962" t="str">
            <v>m</v>
          </cell>
          <cell r="D962" t="str">
            <v>686,75</v>
          </cell>
        </row>
        <row r="963">
          <cell r="A963">
            <v>40398</v>
          </cell>
          <cell r="B963" t="str">
            <v>Placas pré-moldadas para forma de tabuleiro de ponte</v>
          </cell>
          <cell r="C963" t="str">
            <v>m²</v>
          </cell>
          <cell r="D963" t="str">
            <v>153,79</v>
          </cell>
        </row>
        <row r="964">
          <cell r="A964">
            <v>41036</v>
          </cell>
          <cell r="B964" t="str">
            <v>Remoção de superestrutura de pontes com auxilio de guindaste para 40 toneladas</v>
          </cell>
          <cell r="C964" t="str">
            <v>T</v>
          </cell>
          <cell r="D964" t="str">
            <v>95,21</v>
          </cell>
        </row>
        <row r="965">
          <cell r="A965">
            <v>41194</v>
          </cell>
          <cell r="B965" t="str">
            <v>Sistema de  Macaqueamento para super-estrutura de pontes (4 macacos)</v>
          </cell>
          <cell r="C965" t="str">
            <v>und</v>
          </cell>
          <cell r="D965" t="str">
            <v>4.391,34</v>
          </cell>
        </row>
        <row r="966">
          <cell r="A966">
            <v>41423</v>
          </cell>
          <cell r="B966" t="str">
            <v>Tabuleiro em vigas pré-moldadas CL.45, com ou  sem laje entre vigas, vão de 10,00 m, inclusive descarga e assentamento das vigas</v>
          </cell>
          <cell r="C966" t="str">
            <v>m²</v>
          </cell>
          <cell r="D966" t="str">
            <v>3.089,62</v>
          </cell>
        </row>
        <row r="967">
          <cell r="A967">
            <v>41424</v>
          </cell>
          <cell r="B967" t="str">
            <v>Tabuleiro em vigas pré-moldadas CL.45, com ou  sem laje entre vigas, vão de 11,00 m, inclusive descarga e assentamento das vigas</v>
          </cell>
          <cell r="C967" t="str">
            <v>m²</v>
          </cell>
          <cell r="D967" t="str">
            <v>3.126,93</v>
          </cell>
        </row>
        <row r="968">
          <cell r="A968">
            <v>41425</v>
          </cell>
          <cell r="B968" t="str">
            <v>Tabuleiro em vigas pré-moldadas CL.45, com ou  sem laje entre vigas, vão de 12,00 m, inclusive descarga e assentamento das vigas</v>
          </cell>
          <cell r="C968" t="str">
            <v>m²</v>
          </cell>
          <cell r="D968" t="str">
            <v>3.252,25</v>
          </cell>
        </row>
        <row r="969">
          <cell r="A969">
            <v>41426</v>
          </cell>
          <cell r="B969" t="str">
            <v>Tabuleiro em vigas pré-moldadas CL.45, com ou  sem laje entre vigas, vão de 13,00 m, inclusive descarga e assentamento das vigas</v>
          </cell>
          <cell r="C969" t="str">
            <v>m²</v>
          </cell>
          <cell r="D969" t="str">
            <v>3.379,89</v>
          </cell>
        </row>
        <row r="970">
          <cell r="A970">
            <v>41428</v>
          </cell>
          <cell r="B970" t="str">
            <v>Tabuleiro em vigas pré-moldadas CL.45, com ou  sem laje entre vigas, vão de 15,00 m, inclusive descarga e assentamento das vigas</v>
          </cell>
          <cell r="C970" t="str">
            <v>m²</v>
          </cell>
          <cell r="D970" t="str">
            <v>3.569,82</v>
          </cell>
        </row>
        <row r="971">
          <cell r="A971">
            <v>41417</v>
          </cell>
          <cell r="B971" t="str">
            <v>Tabuleiro em vigas pré-moldadas CL.45, com ou  sem laje entre vigas, vão de 4,00 m, inclusive descarga e assentamento das vigas</v>
          </cell>
          <cell r="C971" t="str">
            <v>m²</v>
          </cell>
          <cell r="D971" t="str">
            <v>2.190,42</v>
          </cell>
        </row>
        <row r="972">
          <cell r="A972">
            <v>41418</v>
          </cell>
          <cell r="B972" t="str">
            <v>Tabuleiro em vigas pré-moldadas CL.45, com ou  sem laje entre vigas, vão de 5,00 m, inclusive descarga e assentamento das vigas</v>
          </cell>
          <cell r="C972" t="str">
            <v>m²</v>
          </cell>
          <cell r="D972" t="str">
            <v>2.308,25</v>
          </cell>
        </row>
        <row r="973">
          <cell r="A973">
            <v>41419</v>
          </cell>
          <cell r="B973" t="str">
            <v>Tabuleiro em vigas pré-moldadas CL.45, com ou  sem laje entre vigas, vão de 6,00 m, inclusive descarga e assentamento das vigas</v>
          </cell>
          <cell r="C973" t="str">
            <v>m²</v>
          </cell>
          <cell r="D973" t="str">
            <v>2.546,63</v>
          </cell>
        </row>
        <row r="974">
          <cell r="A974">
            <v>41420</v>
          </cell>
          <cell r="B974" t="str">
            <v>Tabuleiro em vigas pré-moldadas CL.45, com ou  sem laje entre vigas, vão de 7,00 m, inclusive descarga e assentamento das vigas</v>
          </cell>
          <cell r="C974" t="str">
            <v>m²</v>
          </cell>
          <cell r="D974" t="str">
            <v>2.671,46</v>
          </cell>
        </row>
        <row r="975">
          <cell r="A975">
            <v>41421</v>
          </cell>
          <cell r="B975" t="str">
            <v>Tabuleiro em vigas pré-moldadas CL.45, com ou  sem laje entre vigas, vão de 8,00 m, inclusive descarga e assentamento das vigas</v>
          </cell>
          <cell r="C975" t="str">
            <v>m²</v>
          </cell>
          <cell r="D975" t="str">
            <v>2.881,66</v>
          </cell>
        </row>
        <row r="976">
          <cell r="A976">
            <v>41422</v>
          </cell>
          <cell r="B976" t="str">
            <v>Tabuleiro em vigas pré-moldadas CL.45, com ou  sem laje entre vigas, vão de 9,00 m, inclusive descarga e assentamento das vigas</v>
          </cell>
          <cell r="C976" t="str">
            <v>m²</v>
          </cell>
          <cell r="D976" t="str">
            <v>3.027,93</v>
          </cell>
        </row>
        <row r="977">
          <cell r="A977">
            <v>41427</v>
          </cell>
          <cell r="B977" t="str">
            <v>Tabuleiro em vigas pré-moldadas CL.45, com ou  sem laje entre vigas, vão 14,00 m, inclusive descarga e assentamento das vigas</v>
          </cell>
          <cell r="C977" t="str">
            <v>m²</v>
          </cell>
          <cell r="D977" t="str">
            <v>3.494,23</v>
          </cell>
        </row>
        <row r="978">
          <cell r="A978">
            <v>40381</v>
          </cell>
          <cell r="B978" t="str">
            <v>Acabamento em concreto fresco (15,0 MPA), para pavimento, inclusive endurecedor químico de superfície</v>
          </cell>
          <cell r="C978" t="str">
            <v>m²</v>
          </cell>
          <cell r="D978" t="str">
            <v>17,06</v>
          </cell>
        </row>
        <row r="979">
          <cell r="A979">
            <v>41260</v>
          </cell>
          <cell r="B979" t="str">
            <v>Acessório para tirante protendido de  aço Rocsolo ou similar diâmetro 29,3 mm</v>
          </cell>
          <cell r="C979" t="str">
            <v>und</v>
          </cell>
          <cell r="D979" t="str">
            <v>795,23</v>
          </cell>
        </row>
        <row r="980">
          <cell r="A980">
            <v>41045</v>
          </cell>
          <cell r="B980" t="str">
            <v>Acessório para tirante protendido de  aço ST 85/105</v>
          </cell>
          <cell r="C980" t="str">
            <v>und</v>
          </cell>
          <cell r="D980" t="str">
            <v>895,10</v>
          </cell>
        </row>
        <row r="981">
          <cell r="A981">
            <v>41031</v>
          </cell>
          <cell r="B981" t="str">
            <v>Acessórios para tirante de aço  Gewi 50/55 diâmetro de 32 mm</v>
          </cell>
          <cell r="C981" t="str">
            <v>und</v>
          </cell>
          <cell r="D981" t="str">
            <v>466,86</v>
          </cell>
        </row>
        <row r="982">
          <cell r="A982">
            <v>40387</v>
          </cell>
          <cell r="B982" t="str">
            <v>Aparelho de apoio de  neoprene fretado, fornecimento e assentamento, inclusive grauteamento e transporte do neoprene</v>
          </cell>
          <cell r="C982" t="str">
            <v>dm3</v>
          </cell>
          <cell r="D982" t="str">
            <v>126,52</v>
          </cell>
          <cell r="E982" t="str">
            <v>*</v>
          </cell>
        </row>
        <row r="983">
          <cell r="A983">
            <v>40339</v>
          </cell>
          <cell r="B983" t="str">
            <v>Cantoneiras (2 1/2" x 2 1/2" x 5/16") para extremidade de laje, fornecimento, montagem e pintura</v>
          </cell>
          <cell r="C983" t="str">
            <v>m</v>
          </cell>
          <cell r="D983" t="str">
            <v>58,89</v>
          </cell>
        </row>
        <row r="984">
          <cell r="A984">
            <v>40379</v>
          </cell>
          <cell r="B984" t="str">
            <v>Chapas de aço SAC 41 de 1/4" para passarelas, fornecimento, soldagem e montagem</v>
          </cell>
          <cell r="C984" t="str">
            <v>kg</v>
          </cell>
          <cell r="D984" t="str">
            <v>8,06</v>
          </cell>
          <cell r="E984" t="str">
            <v>*</v>
          </cell>
        </row>
        <row r="985">
          <cell r="A985">
            <v>42875</v>
          </cell>
          <cell r="B985" t="str">
            <v>Chumbador de aço  de 25 mm, inclusive proteção anticorrosiva, exclusive a injeção e a perfuração</v>
          </cell>
          <cell r="C985" t="str">
            <v>m</v>
          </cell>
          <cell r="D985" t="str">
            <v>33,03</v>
          </cell>
        </row>
        <row r="986">
          <cell r="A986">
            <v>40991</v>
          </cell>
          <cell r="B986" t="str">
            <v>Colagem das mantas de borracha nos berços de  apoio das placas, com Sikadur 32 ou equivalente, fornecimento e aplicação</v>
          </cell>
          <cell r="C986" t="str">
            <v>kg</v>
          </cell>
          <cell r="D986" t="str">
            <v>59,35</v>
          </cell>
        </row>
        <row r="987">
          <cell r="A987">
            <v>40382</v>
          </cell>
          <cell r="B987" t="str">
            <v>Concreto projetado com cimento especial</v>
          </cell>
          <cell r="C987" t="str">
            <v>m³</v>
          </cell>
          <cell r="D987" t="str">
            <v>636,36</v>
          </cell>
        </row>
        <row r="988">
          <cell r="A988">
            <v>42660</v>
          </cell>
          <cell r="B988" t="str">
            <v>Concreto projetado com cimento especial, inclusive aditivo de pega Sigunit STM-35 AF</v>
          </cell>
          <cell r="C988" t="str">
            <v>m³</v>
          </cell>
          <cell r="D988" t="str">
            <v>644,31</v>
          </cell>
        </row>
        <row r="989">
          <cell r="A989">
            <v>40401</v>
          </cell>
          <cell r="B989" t="str">
            <v>Cone de ancoragem de cabo de aço com 12 cordoalhas de 1/2", inclusive protensão dos cabos</v>
          </cell>
          <cell r="C989" t="str">
            <v>und</v>
          </cell>
          <cell r="D989" t="str">
            <v>1.709,17</v>
          </cell>
          <cell r="E989" t="str">
            <v>*</v>
          </cell>
        </row>
        <row r="990">
          <cell r="A990">
            <v>41200</v>
          </cell>
          <cell r="B990" t="str">
            <v>Conectores diâmetro 16mm (h-&gt;10cm), fornecimento e soldagem</v>
          </cell>
          <cell r="C990" t="str">
            <v>und</v>
          </cell>
          <cell r="D990" t="str">
            <v>20,16</v>
          </cell>
        </row>
        <row r="991">
          <cell r="A991">
            <v>42876</v>
          </cell>
          <cell r="B991" t="str">
            <v>Escoramento contínuo de cavas em estaca prancha de largura até 4000 mm</v>
          </cell>
          <cell r="C991" t="str">
            <v>m²</v>
          </cell>
          <cell r="D991" t="str">
            <v>70,94</v>
          </cell>
        </row>
        <row r="992">
          <cell r="A992">
            <v>42239</v>
          </cell>
          <cell r="B992" t="str">
            <v>Escoramento de O.A.E. diretamente sobre o solo, inclusive fornecimento e transporte das madeiras</v>
          </cell>
          <cell r="C992" t="str">
            <v>m³</v>
          </cell>
          <cell r="D992" t="str">
            <v>123,78</v>
          </cell>
          <cell r="E992" t="str">
            <v>*</v>
          </cell>
        </row>
        <row r="993">
          <cell r="A993">
            <v>40329</v>
          </cell>
          <cell r="B993" t="str">
            <v>Escoramento e cimbramento (pontes e pontilhões), inclusive fornecimento e transporte das madeiras</v>
          </cell>
          <cell r="C993" t="str">
            <v>m³</v>
          </cell>
          <cell r="D993" t="str">
            <v>139,46</v>
          </cell>
          <cell r="E993" t="str">
            <v>*</v>
          </cell>
        </row>
        <row r="994">
          <cell r="A994">
            <v>41195</v>
          </cell>
          <cell r="B994" t="str">
            <v>Estrutura metálica provisória para macaqueamento de laje de ponte</v>
          </cell>
          <cell r="C994" t="str">
            <v>kg</v>
          </cell>
          <cell r="D994" t="str">
            <v>7,65</v>
          </cell>
        </row>
        <row r="995">
          <cell r="A995">
            <v>40315</v>
          </cell>
          <cell r="B995" t="str">
            <v>Formas curvas de  madeira sem reutilização, inclusive fornecimento e transporte das madeiras</v>
          </cell>
          <cell r="C995" t="str">
            <v>m²</v>
          </cell>
          <cell r="D995" t="str">
            <v>238,24</v>
          </cell>
          <cell r="E995" t="str">
            <v>*</v>
          </cell>
        </row>
        <row r="996">
          <cell r="A996">
            <v>40314</v>
          </cell>
          <cell r="B996" t="str">
            <v>Formas planas de  madeira com 05 (cinco) utilizações (guarda-corpo de pontes), inclusive fornecimento e transportes das madeiras</v>
          </cell>
          <cell r="C996" t="str">
            <v>m²</v>
          </cell>
          <cell r="D996" t="str">
            <v>90,50</v>
          </cell>
          <cell r="E996" t="str">
            <v>*</v>
          </cell>
        </row>
        <row r="997">
          <cell r="A997">
            <v>40321</v>
          </cell>
          <cell r="B997" t="str">
            <v>Formas planas de  madeirit meso e superestrutura com 1 reaproveitamento esp. -&gt; 14 mm, inclusive fornecimento e transporte das  madeiras</v>
          </cell>
          <cell r="C997" t="str">
            <v>m²</v>
          </cell>
          <cell r="D997" t="str">
            <v>67,73</v>
          </cell>
          <cell r="E997" t="str">
            <v>*</v>
          </cell>
        </row>
        <row r="998">
          <cell r="A998">
            <v>40323</v>
          </cell>
          <cell r="B998" t="str">
            <v>Formas planas de  madeirit meso e superestrutura com 1 reaproveitamento esp. -&gt; 17 mm, inclusive fornecimento e transporte das  madeiras</v>
          </cell>
          <cell r="C998" t="str">
            <v>m²</v>
          </cell>
          <cell r="D998" t="str">
            <v>71,02</v>
          </cell>
          <cell r="E998" t="str">
            <v>*</v>
          </cell>
        </row>
        <row r="999">
          <cell r="A999">
            <v>40324</v>
          </cell>
          <cell r="B999" t="str">
            <v>Formas planas de  madeirit meso e superestrutura com 2 reaproveitamentos esp. -&gt; 17 mm, inclusive fornecimento e transporte das  madeiras</v>
          </cell>
          <cell r="C999" t="str">
            <v>m²</v>
          </cell>
          <cell r="D999" t="str">
            <v>61,52</v>
          </cell>
          <cell r="E999" t="str">
            <v>*</v>
          </cell>
        </row>
        <row r="1000">
          <cell r="A1000">
            <v>40325</v>
          </cell>
          <cell r="B1000" t="str">
            <v>Formas planas de  madeirit meso e superestrutura com 4 reaproveitamentos esp. -&gt; 17 mm, inclusive fornecimento e transporte das  madeiras</v>
          </cell>
          <cell r="C1000" t="str">
            <v>m²</v>
          </cell>
          <cell r="D1000" t="str">
            <v>53,24</v>
          </cell>
          <cell r="E1000" t="str">
            <v>*</v>
          </cell>
        </row>
        <row r="1001">
          <cell r="A1001">
            <v>40319</v>
          </cell>
          <cell r="B1001" t="str">
            <v>Formas planas de  madeirit meso e superestrutura sem reaproveitamento esp. -&gt; 10 mm, inclusive fornecimento e transporte das  madeiras</v>
          </cell>
          <cell r="C1001" t="str">
            <v>m²</v>
          </cell>
          <cell r="D1001" t="str">
            <v>86,11</v>
          </cell>
          <cell r="E1001" t="str">
            <v>*</v>
          </cell>
        </row>
        <row r="1002">
          <cell r="A1002">
            <v>40320</v>
          </cell>
          <cell r="B1002" t="str">
            <v>Formas planas de  madeirit meso e superestrutura sem reaproveitamento esp. -&gt; 14 mm, inclusive fornecimento e transporte das  madeiras</v>
          </cell>
          <cell r="C1002" t="str">
            <v>m²</v>
          </cell>
          <cell r="D1002" t="str">
            <v>95,70</v>
          </cell>
          <cell r="E1002" t="str">
            <v>*</v>
          </cell>
        </row>
        <row r="1003">
          <cell r="A1003">
            <v>40322</v>
          </cell>
          <cell r="B1003" t="str">
            <v>Formas planas de  madeirit meso e superestrutura sem reaproveitamento esp. -&gt; 17 mm, inclusive fornecimento e transporte das  madeiras</v>
          </cell>
          <cell r="C1003" t="str">
            <v>m²</v>
          </cell>
          <cell r="D1003" t="str">
            <v>101,28</v>
          </cell>
          <cell r="E1003" t="str">
            <v>*</v>
          </cell>
        </row>
        <row r="1004">
          <cell r="A1004">
            <v>40342</v>
          </cell>
          <cell r="B1004" t="str">
            <v>Furação, fornecimento e fixação de grampos diam.16 mm com resina epoxi (prof. 50 cm)</v>
          </cell>
          <cell r="C1004" t="str">
            <v>und</v>
          </cell>
          <cell r="D1004" t="str">
            <v>25,21</v>
          </cell>
        </row>
        <row r="1005">
          <cell r="A1005">
            <v>40338</v>
          </cell>
          <cell r="B1005" t="str">
            <v>Furação, fornecimento e fixação de grampos 10 mm com resina epoxi</v>
          </cell>
          <cell r="C1005" t="str">
            <v>und</v>
          </cell>
          <cell r="D1005" t="str">
            <v>22,49</v>
          </cell>
        </row>
        <row r="1006">
          <cell r="A1006">
            <v>40341</v>
          </cell>
          <cell r="B1006" t="str">
            <v>Furação, fornecimento e fixação de grampos 12,5 mm com resina epoxi em vigas pré-moldadas</v>
          </cell>
          <cell r="C1006" t="str">
            <v>und</v>
          </cell>
          <cell r="D1006" t="str">
            <v>5,84</v>
          </cell>
        </row>
        <row r="1007">
          <cell r="A1007">
            <v>40416</v>
          </cell>
          <cell r="B1007" t="str">
            <v>Guarda corpo em toras de eucalipto conf. projeto</v>
          </cell>
          <cell r="C1007" t="str">
            <v>m</v>
          </cell>
          <cell r="D1007" t="str">
            <v>267,13</v>
          </cell>
        </row>
        <row r="1008">
          <cell r="A1008">
            <v>40389</v>
          </cell>
          <cell r="B1008" t="str">
            <v>Guarda corpo metálico</v>
          </cell>
          <cell r="C1008" t="str">
            <v>m</v>
          </cell>
          <cell r="D1008" t="str">
            <v>60,15</v>
          </cell>
        </row>
        <row r="1009">
          <cell r="A1009">
            <v>40388</v>
          </cell>
          <cell r="B1009" t="str">
            <v>Guarda corpo padrão  (tipo DNIT)</v>
          </cell>
          <cell r="C1009" t="str">
            <v>m</v>
          </cell>
          <cell r="D1009" t="str">
            <v>221,01</v>
          </cell>
        </row>
        <row r="1010">
          <cell r="A1010">
            <v>41232</v>
          </cell>
          <cell r="B1010" t="str">
            <v>Hidrojateamento de superfícies de concreto</v>
          </cell>
          <cell r="C1010" t="str">
            <v>m²</v>
          </cell>
          <cell r="D1010" t="str">
            <v>9,37</v>
          </cell>
        </row>
        <row r="1011">
          <cell r="A1011">
            <v>40402</v>
          </cell>
          <cell r="B1011" t="str">
            <v>Hidrojateamento de superfícies metálicas</v>
          </cell>
          <cell r="C1011" t="str">
            <v>m²</v>
          </cell>
          <cell r="D1011" t="str">
            <v>11,06</v>
          </cell>
        </row>
        <row r="1012">
          <cell r="A1012">
            <v>41033</v>
          </cell>
          <cell r="B1012" t="str">
            <v>Injeção de calda de cimento para chumbamento de tirantes</v>
          </cell>
          <cell r="C1012" t="str">
            <v>SC</v>
          </cell>
          <cell r="D1012" t="str">
            <v>42,88</v>
          </cell>
        </row>
        <row r="1013">
          <cell r="A1013">
            <v>41233</v>
          </cell>
          <cell r="B1013" t="str">
            <v>Injeção de epoxi em fissuras, inclusive preparo e montagem de bicos de injeção</v>
          </cell>
          <cell r="C1013" t="str">
            <v>kg</v>
          </cell>
          <cell r="D1013" t="str">
            <v>466,81</v>
          </cell>
        </row>
        <row r="1014">
          <cell r="A1014">
            <v>40386</v>
          </cell>
          <cell r="B1014" t="str">
            <v>Junta de cantoneira L de 4" x 4" x 3/8"</v>
          </cell>
          <cell r="C1014" t="str">
            <v>m</v>
          </cell>
          <cell r="D1014" t="str">
            <v>122,40</v>
          </cell>
          <cell r="E1014" t="str">
            <v>*</v>
          </cell>
        </row>
        <row r="1015">
          <cell r="A1015">
            <v>41199</v>
          </cell>
          <cell r="B1015" t="str">
            <v>Junta de dilatação elástica pré-moldada p/ concreto, tipo fungenband em perfil O-12 de PVC  alta densidade, Uniontech ou equival. fornecim./colocação</v>
          </cell>
          <cell r="C1015" t="str">
            <v>m</v>
          </cell>
          <cell r="D1015" t="str">
            <v>33,57</v>
          </cell>
        </row>
        <row r="1016">
          <cell r="A1016">
            <v>42529</v>
          </cell>
          <cell r="B1016" t="str">
            <v>Junta perfil elastomérico de vedação p/pontes c/abertura média de 25mm ± 10 mm, inclus. lábios poliméricos-Marca Ref JEENE-JJ2540 VV (constr.)</v>
          </cell>
          <cell r="C1016" t="str">
            <v>m</v>
          </cell>
          <cell r="D1016" t="str">
            <v>763,54</v>
          </cell>
        </row>
        <row r="1017">
          <cell r="A1017">
            <v>40384</v>
          </cell>
          <cell r="B1017" t="str">
            <v>Junta perfil elastomérico de vedação p/pontes c/abertura média de 50 mm ± 25 mm, inclus.lábios poliméricos-Marca Ref.JEENE mod.JJ-5070 (constr.)</v>
          </cell>
          <cell r="C1017" t="str">
            <v>m</v>
          </cell>
          <cell r="D1017" t="str">
            <v>1.094,95</v>
          </cell>
        </row>
        <row r="1018">
          <cell r="A1018">
            <v>40385</v>
          </cell>
          <cell r="B1018" t="str">
            <v>Junta perfil elastomérico de vedação p/pontes c/abertura média de 50mm ± 25mm,inclus.lábios poliméricos-Marca Ref JEENE mod.JJ-5070 VV(substituição)</v>
          </cell>
          <cell r="C1018" t="str">
            <v>m</v>
          </cell>
          <cell r="D1018" t="str">
            <v>1.127,75</v>
          </cell>
        </row>
        <row r="1019">
          <cell r="A1019">
            <v>40393</v>
          </cell>
          <cell r="B1019" t="str">
            <v>Perfuração de concreto</v>
          </cell>
          <cell r="C1019" t="str">
            <v>m</v>
          </cell>
          <cell r="D1019" t="str">
            <v>14,30</v>
          </cell>
        </row>
        <row r="1020">
          <cell r="A1020">
            <v>40394</v>
          </cell>
          <cell r="B1020" t="str">
            <v>Perfuração de rocha para fixação de chumbadores</v>
          </cell>
          <cell r="C1020" t="str">
            <v>m</v>
          </cell>
          <cell r="D1020" t="str">
            <v>16,99</v>
          </cell>
        </row>
        <row r="1021">
          <cell r="A1021">
            <v>40390</v>
          </cell>
          <cell r="B1021" t="str">
            <v>Pintura a cal em pontes (2 demãos)</v>
          </cell>
          <cell r="C1021" t="str">
            <v>m²</v>
          </cell>
          <cell r="D1021" t="str">
            <v>3,57</v>
          </cell>
        </row>
        <row r="1022">
          <cell r="A1022">
            <v>42256</v>
          </cell>
          <cell r="B1022" t="str">
            <v>Ponte provisoria para movimentação de equipamentos de  execução de fundação composta de  passadiço de madeira sobre estacas de madeira</v>
          </cell>
          <cell r="C1022" t="str">
            <v>m²</v>
          </cell>
          <cell r="D1022" t="str">
            <v>3.143,04</v>
          </cell>
          <cell r="E1022" t="str">
            <v>*</v>
          </cell>
        </row>
        <row r="1023">
          <cell r="A1023">
            <v>40400</v>
          </cell>
          <cell r="B1023" t="str">
            <v>Preparo e colocação de 12 cordoalhas de 1/2" (Aço CP-190 RB) nas formas, inclusive injeção de nata de cimento</v>
          </cell>
          <cell r="C1023" t="str">
            <v>kg</v>
          </cell>
          <cell r="D1023" t="str">
            <v>11,10</v>
          </cell>
          <cell r="E1023" t="str">
            <v>*</v>
          </cell>
        </row>
        <row r="1024">
          <cell r="A1024">
            <v>41201</v>
          </cell>
          <cell r="B1024" t="str">
            <v>Recuperação estrutural com uso de argamassa polimérica (espessura média-&gt;3,5cm)</v>
          </cell>
          <cell r="C1024" t="str">
            <v>m²</v>
          </cell>
          <cell r="D1024" t="str">
            <v>626,35</v>
          </cell>
        </row>
        <row r="1025">
          <cell r="A1025">
            <v>41035</v>
          </cell>
          <cell r="B1025" t="str">
            <v>Tirante de  Aço CA-50, diâmetro de 25mm (1"), para comprimentos até 6m</v>
          </cell>
          <cell r="C1025" t="str">
            <v>m</v>
          </cell>
          <cell r="D1025" t="str">
            <v>80,38</v>
          </cell>
        </row>
        <row r="1026">
          <cell r="A1026">
            <v>41263</v>
          </cell>
          <cell r="B1026" t="str">
            <v>Tirante de  aço Rocsolo ou similar, diâmetro 29,3mm, incluindo fornecimento da barra e da bainha proteção anticorrosiva, preparo e colocação no furo</v>
          </cell>
          <cell r="C1026" t="str">
            <v>m</v>
          </cell>
          <cell r="D1026" t="str">
            <v>138,89</v>
          </cell>
        </row>
        <row r="1027">
          <cell r="A1027">
            <v>41089</v>
          </cell>
          <cell r="B1027" t="str">
            <v>Tirante de  aço ST 50/55, para carga trab. até 22 t, diam.32mm, incluindo fornecimento da bainha proteção anticorrosiva, preparo e colocação no furo.</v>
          </cell>
          <cell r="C1027" t="str">
            <v>m</v>
          </cell>
          <cell r="D1027" t="str">
            <v>117,64</v>
          </cell>
        </row>
        <row r="1028">
          <cell r="A1028">
            <v>41039</v>
          </cell>
          <cell r="B1028" t="str">
            <v>Tirante de  aço ST 85/105, incluindo fornecimento da barra e da bainha proteção anticorrosiva, preparo e colocação no furo</v>
          </cell>
          <cell r="C1028" t="str">
            <v>m</v>
          </cell>
          <cell r="D1028" t="str">
            <v>161,63</v>
          </cell>
        </row>
        <row r="1029">
          <cell r="A1029">
            <v>41030</v>
          </cell>
          <cell r="B1029" t="str">
            <v>Tirante protendido em Aço GEWI 50/55 ou similar, diâmetro de 32mm</v>
          </cell>
          <cell r="C1029" t="str">
            <v>m</v>
          </cell>
          <cell r="D1029" t="str">
            <v>101,69</v>
          </cell>
        </row>
        <row r="1030">
          <cell r="A1030">
            <v>42045</v>
          </cell>
          <cell r="B1030" t="str">
            <v>Aquisição de solo de jazida  comercial (saibreira)</v>
          </cell>
          <cell r="C1030" t="str">
            <v>m³</v>
          </cell>
          <cell r="D1030" t="str">
            <v>3,95</v>
          </cell>
        </row>
        <row r="1031">
          <cell r="A1031">
            <v>42043</v>
          </cell>
          <cell r="B1031" t="str">
            <v>Bonificação de 15% sobre aquisição de materiais</v>
          </cell>
          <cell r="C1031" t="str">
            <v>%</v>
          </cell>
          <cell r="D1031" t="str">
            <v>0,00</v>
          </cell>
        </row>
        <row r="1032">
          <cell r="A1032">
            <v>42512</v>
          </cell>
          <cell r="B1032" t="str">
            <v>Carga de material de 1ª categoria em Vias Urbanas</v>
          </cell>
          <cell r="C1032" t="str">
            <v>m³</v>
          </cell>
          <cell r="D1032" t="str">
            <v>2,87</v>
          </cell>
        </row>
        <row r="1033">
          <cell r="A1033">
            <v>42513</v>
          </cell>
          <cell r="B1033" t="str">
            <v>Carga de material de 2ª categoria (solo, areia, brita, excl. rocha escavada) em Vias Urbanas</v>
          </cell>
          <cell r="C1033" t="str">
            <v>m³</v>
          </cell>
          <cell r="D1033" t="str">
            <v>3,74</v>
          </cell>
        </row>
        <row r="1034">
          <cell r="A1034">
            <v>42514</v>
          </cell>
          <cell r="B1034" t="str">
            <v>Carga de material de 3ª categoria (rocha) em Vias Urbanas</v>
          </cell>
          <cell r="C1034" t="str">
            <v>m³</v>
          </cell>
          <cell r="D1034" t="str">
            <v>5,50</v>
          </cell>
        </row>
        <row r="1035">
          <cell r="A1035">
            <v>43349</v>
          </cell>
          <cell r="B1035" t="str">
            <v>Compactação de aterros 100% PI em Vias Urbanas</v>
          </cell>
          <cell r="C1035" t="str">
            <v>m³</v>
          </cell>
          <cell r="D1035" t="str">
            <v>5,86</v>
          </cell>
        </row>
        <row r="1036">
          <cell r="A1036">
            <v>42515</v>
          </cell>
          <cell r="B1036" t="str">
            <v>Compactação de aterros 100% PN em Vias Urbanas</v>
          </cell>
          <cell r="C1036" t="str">
            <v>m³</v>
          </cell>
          <cell r="D1036" t="str">
            <v>4,52</v>
          </cell>
        </row>
        <row r="1037">
          <cell r="A1037">
            <v>42523</v>
          </cell>
          <cell r="B1037" t="str">
            <v>Escalonamento de taludes com escavadeira em Vias Urbanas</v>
          </cell>
          <cell r="C1037" t="str">
            <v>m³</v>
          </cell>
          <cell r="D1037" t="str">
            <v>7,43</v>
          </cell>
        </row>
        <row r="1038">
          <cell r="A1038">
            <v>42525</v>
          </cell>
          <cell r="B1038" t="str">
            <v>Escavação a fogo em material de 3ª categoria, rocha viva, a céu aberto, perfuração a ar comprimido em Vias Urbanas</v>
          </cell>
          <cell r="C1038" t="str">
            <v>m³</v>
          </cell>
          <cell r="D1038" t="str">
            <v>56,25</v>
          </cell>
        </row>
        <row r="1039">
          <cell r="A1039">
            <v>42576</v>
          </cell>
          <cell r="B1039" t="str">
            <v>Escavação, carga de material de 3ª categoria (fogo controlado) em Vias Urbanas</v>
          </cell>
          <cell r="C1039" t="str">
            <v>m³</v>
          </cell>
          <cell r="D1039" t="str">
            <v>87,01</v>
          </cell>
        </row>
        <row r="1040">
          <cell r="A1040">
            <v>42577</v>
          </cell>
          <cell r="B1040" t="str">
            <v>Escavação e carga de material de  barreira (remoção) em Vias Urbanas</v>
          </cell>
          <cell r="C1040" t="str">
            <v>m³</v>
          </cell>
          <cell r="D1040" t="str">
            <v>7,32</v>
          </cell>
        </row>
        <row r="1041">
          <cell r="A1041">
            <v>42578</v>
          </cell>
          <cell r="B1041" t="str">
            <v>Escavação e carga de material de  1ª categoria com escavadeira em Vias Urbanas</v>
          </cell>
          <cell r="C1041" t="str">
            <v>m³</v>
          </cell>
          <cell r="D1041" t="str">
            <v>3,11</v>
          </cell>
        </row>
        <row r="1042">
          <cell r="A1042">
            <v>42580</v>
          </cell>
          <cell r="B1042" t="str">
            <v>Escavação e carga de material de  2ª categoria com escavadeira em Vias Urbanas</v>
          </cell>
          <cell r="C1042" t="str">
            <v>m³</v>
          </cell>
          <cell r="D1042" t="str">
            <v>4,60</v>
          </cell>
        </row>
        <row r="1043">
          <cell r="A1043">
            <v>42582</v>
          </cell>
          <cell r="B1043" t="str">
            <v>Escavação e carga de material de  3ª categoria (H bancada &gt;1,0 m) em Vias Urbanas</v>
          </cell>
          <cell r="C1043" t="str">
            <v>m³</v>
          </cell>
          <cell r="D1043" t="str">
            <v>38,97</v>
          </cell>
        </row>
        <row r="1044">
          <cell r="A1044">
            <v>42586</v>
          </cell>
          <cell r="B1044" t="str">
            <v>Fragmentação de rocha (fogacheamento) em Vias Urbanas</v>
          </cell>
          <cell r="C1044" t="str">
            <v>m³</v>
          </cell>
          <cell r="D1044" t="str">
            <v>52,80</v>
          </cell>
        </row>
        <row r="1045">
          <cell r="A1045">
            <v>42587</v>
          </cell>
          <cell r="B1045" t="str">
            <v>Limpeza de acostamento em Vias Urbanas</v>
          </cell>
          <cell r="C1045" t="str">
            <v>m²</v>
          </cell>
          <cell r="D1045" t="str">
            <v>0,64</v>
          </cell>
        </row>
        <row r="1046">
          <cell r="A1046">
            <v>42590</v>
          </cell>
          <cell r="B1046" t="str">
            <v>Limpeza e desmatamento  em área alagada (pântano) com ferr. man., incl. moto serra em Vias Urbanas</v>
          </cell>
          <cell r="C1046" t="str">
            <v>m²</v>
          </cell>
          <cell r="D1046" t="str">
            <v>8,05</v>
          </cell>
        </row>
        <row r="1047">
          <cell r="A1047">
            <v>42591</v>
          </cell>
          <cell r="B1047" t="str">
            <v>Pré-fissuramento de  taludes de rocha em Vias Urbanas</v>
          </cell>
          <cell r="C1047" t="str">
            <v>m²</v>
          </cell>
          <cell r="D1047" t="str">
            <v>30,08</v>
          </cell>
        </row>
        <row r="1048">
          <cell r="A1048">
            <v>42592</v>
          </cell>
          <cell r="B1048" t="str">
            <v>Recomposição vegetal de  jazidas, empréstimos e bota-fora em Vias Urbanas</v>
          </cell>
          <cell r="C1048" t="str">
            <v>m²</v>
          </cell>
          <cell r="D1048" t="str">
            <v>12,94</v>
          </cell>
          <cell r="E1048" t="str">
            <v>*</v>
          </cell>
        </row>
        <row r="1049">
          <cell r="A1049">
            <v>42593</v>
          </cell>
          <cell r="B1049" t="str">
            <v>Remoção de solos moles, incluindo carregamento mecânico com escavadeira hidráulica em Vias Urbanas</v>
          </cell>
          <cell r="C1049" t="str">
            <v>m³</v>
          </cell>
          <cell r="D1049" t="str">
            <v>23,73</v>
          </cell>
        </row>
        <row r="1050">
          <cell r="A1050">
            <v>42596</v>
          </cell>
          <cell r="B1050" t="str">
            <v>Transporte horizontal com trator de  lâmina de material de 1ª cat. DMTaté 50m em Vias Urbanas</v>
          </cell>
          <cell r="C1050" t="str">
            <v>m³</v>
          </cell>
          <cell r="D1050" t="str">
            <v>5,00</v>
          </cell>
        </row>
        <row r="1051">
          <cell r="A1051">
            <v>42483</v>
          </cell>
          <cell r="B1051" t="str">
            <v>Base de brita graduada, inclusive fornecimento, exclusive transporte da brita em Vias Urbanas</v>
          </cell>
          <cell r="C1051" t="str">
            <v>m³</v>
          </cell>
          <cell r="D1051" t="str">
            <v>100,03</v>
          </cell>
        </row>
        <row r="1052">
          <cell r="A1052">
            <v>42695</v>
          </cell>
          <cell r="B1052" t="str">
            <v>Base de brita 1, inclusive fornecimento, exclusive transporte da brita em Vias Urbanas</v>
          </cell>
          <cell r="C1052" t="str">
            <v>m³</v>
          </cell>
          <cell r="D1052" t="str">
            <v>101,84</v>
          </cell>
        </row>
        <row r="1053">
          <cell r="A1053">
            <v>42481</v>
          </cell>
          <cell r="B1053" t="str">
            <v>Base de solo brita, 50% em peso, inclusive fornecimento, exclusive transporte da brita em Vias Urbanas</v>
          </cell>
          <cell r="C1053" t="str">
            <v>m³</v>
          </cell>
          <cell r="D1053" t="str">
            <v>68,24</v>
          </cell>
        </row>
        <row r="1054">
          <cell r="A1054">
            <v>42508</v>
          </cell>
          <cell r="B1054" t="str">
            <v>CBUQ (massa asfáltica) inclusive fornecimento e transporte comercial do CAP, em Vias Urbanas</v>
          </cell>
          <cell r="C1054" t="str">
            <v>t</v>
          </cell>
          <cell r="D1054" t="str">
            <v>182,25</v>
          </cell>
          <cell r="E1054" t="str">
            <v>*</v>
          </cell>
        </row>
        <row r="1055">
          <cell r="A1055">
            <v>42496</v>
          </cell>
          <cell r="B1055" t="str">
            <v>Demolição e remoção de pavimento  asfáltico em Vias Urbanas</v>
          </cell>
          <cell r="C1055" t="str">
            <v>m²</v>
          </cell>
          <cell r="D1055" t="str">
            <v>2,97</v>
          </cell>
        </row>
        <row r="1056">
          <cell r="A1056">
            <v>41133</v>
          </cell>
          <cell r="B1056" t="str">
            <v>Fresagem de pavimento asfáltico a frio, esp. até 15cm, exclusive transporte de materiais, em Vias Urbanas</v>
          </cell>
          <cell r="C1056" t="str">
            <v>m²</v>
          </cell>
          <cell r="D1056" t="str">
            <v>9,51</v>
          </cell>
        </row>
        <row r="1057">
          <cell r="A1057">
            <v>42479</v>
          </cell>
          <cell r="B1057" t="str">
            <v>Fresagem de pavimento asfáltico a frio, esp-&gt;5cm, exclusive  transporte de materiais em Vias Urbanas</v>
          </cell>
          <cell r="C1057" t="str">
            <v>m²</v>
          </cell>
          <cell r="D1057" t="str">
            <v>6,66</v>
          </cell>
        </row>
        <row r="1058">
          <cell r="A1058">
            <v>43333</v>
          </cell>
          <cell r="B1058" t="str">
            <v>Imprimação exclusive fornecimento e transporte comercial do material betuminoso em Vias Urbanas</v>
          </cell>
          <cell r="C1058" t="str">
            <v>m²</v>
          </cell>
          <cell r="D1058" t="str">
            <v>0,94</v>
          </cell>
        </row>
        <row r="1059">
          <cell r="A1059">
            <v>42484</v>
          </cell>
          <cell r="B1059" t="str">
            <v>Imprimação inclusive fornecimento e transporte comercial do material betuminoso em Vias Urbanas</v>
          </cell>
          <cell r="C1059" t="str">
            <v>m²</v>
          </cell>
          <cell r="D1059" t="str">
            <v>3,55</v>
          </cell>
          <cell r="E1059" t="str">
            <v>*</v>
          </cell>
        </row>
        <row r="1060">
          <cell r="A1060">
            <v>42497</v>
          </cell>
          <cell r="B1060" t="str">
            <v>Micro revestimento asfáltico à frio inclusive fornecimento e transporte comercial do material betuminoso, em Vias Urbanas</v>
          </cell>
          <cell r="C1060" t="str">
            <v>m²</v>
          </cell>
          <cell r="D1060" t="str">
            <v>10,07</v>
          </cell>
          <cell r="E1060" t="str">
            <v>*</v>
          </cell>
        </row>
        <row r="1061">
          <cell r="A1061">
            <v>42493</v>
          </cell>
          <cell r="B1061" t="str">
            <v>Obturação de buracos c/ CBUQ inclusive fornecimento e transporte comercial dos materiais betuminosos em  Vias Urbanas</v>
          </cell>
          <cell r="C1061" t="str">
            <v>m²</v>
          </cell>
          <cell r="D1061" t="str">
            <v>57,83</v>
          </cell>
          <cell r="E1061" t="str">
            <v>*</v>
          </cell>
        </row>
        <row r="1062">
          <cell r="A1062">
            <v>42494</v>
          </cell>
          <cell r="B1062" t="str">
            <v>Obturação de buracos c/ CBUQ inclusive fornecimento e transporte dos materiais betuminosos em Vias Urbanas</v>
          </cell>
          <cell r="C1062" t="str">
            <v>t</v>
          </cell>
          <cell r="D1062" t="str">
            <v>283,62</v>
          </cell>
          <cell r="E1062" t="str">
            <v>*</v>
          </cell>
        </row>
        <row r="1063">
          <cell r="A1063">
            <v>42498</v>
          </cell>
          <cell r="B1063" t="str">
            <v>Pavimentação com blocos de concreto (35 MPa), esp.-&gt;06cm, sobre colchão areia esp.-&gt;5cm, inclusive fornecim. e transporte  blocos e areia,  Vias Urbanas</v>
          </cell>
          <cell r="C1063" t="str">
            <v>m²</v>
          </cell>
          <cell r="D1063" t="str">
            <v>67,04</v>
          </cell>
          <cell r="E1063" t="str">
            <v>*</v>
          </cell>
        </row>
        <row r="1064">
          <cell r="A1064">
            <v>42499</v>
          </cell>
          <cell r="B1064" t="str">
            <v>Pavimentação com blocos de concreto (35 MPa), esp.-&gt;08cm, sobre colchão de areia 5cm, inclusive fornecim. e transporte blocos e areia, em Vias Urbanas</v>
          </cell>
          <cell r="C1064" t="str">
            <v>m²</v>
          </cell>
          <cell r="D1064" t="str">
            <v>73,38</v>
          </cell>
          <cell r="E1064" t="str">
            <v>*</v>
          </cell>
        </row>
        <row r="1065">
          <cell r="A1065">
            <v>42500</v>
          </cell>
          <cell r="B1065" t="str">
            <v>Pavimentação com blocos de concreto (35 MPa), esp.-&gt;10cm, sobre colchão de areia esp.-&gt;5cm, inclusive fornecim.e transporte  blocos e areia,Vias Urbanas</v>
          </cell>
          <cell r="C1065" t="str">
            <v>m²</v>
          </cell>
          <cell r="D1065" t="str">
            <v>89,93</v>
          </cell>
          <cell r="E1065" t="str">
            <v>*</v>
          </cell>
        </row>
        <row r="1066">
          <cell r="A1066">
            <v>42501</v>
          </cell>
          <cell r="B1066" t="str">
            <v>Pavimentação com paralelepípedo, colchão areia 5cm, inclusive fornecimento e transporte do paralelepípedo e areia, em Vias Urbanas</v>
          </cell>
          <cell r="C1066" t="str">
            <v>m²</v>
          </cell>
          <cell r="D1066" t="str">
            <v>77,76</v>
          </cell>
          <cell r="E1066" t="str">
            <v>*</v>
          </cell>
        </row>
        <row r="1067">
          <cell r="A1067">
            <v>42502</v>
          </cell>
          <cell r="B1067" t="str">
            <v>Pavimentação com paralelepípedo sobre colchão pó de pedra esp.-&gt;5cm, inclusive fornecimento e transporte do paralelepípedo e pó de pedra,  Vias Urbanas</v>
          </cell>
          <cell r="C1067" t="str">
            <v>m²</v>
          </cell>
          <cell r="D1067" t="str">
            <v>76,72</v>
          </cell>
          <cell r="E1067" t="str">
            <v>*</v>
          </cell>
        </row>
        <row r="1068">
          <cell r="A1068">
            <v>42503</v>
          </cell>
          <cell r="B1068" t="str">
            <v>Pavimentação com pedra portuguesa, inclusive fornecimento e transporte do cimento, areia e pedra portuguesa em Vias Urbanas</v>
          </cell>
          <cell r="C1068" t="str">
            <v>m²</v>
          </cell>
          <cell r="D1068" t="str">
            <v>108,50</v>
          </cell>
          <cell r="E1068" t="str">
            <v>*</v>
          </cell>
        </row>
        <row r="1069">
          <cell r="A1069">
            <v>43334</v>
          </cell>
          <cell r="B1069" t="str">
            <v>Pintura de ligação exclusive fornecimento e transporte comercial do material betuminoso em Vias Urbanas</v>
          </cell>
          <cell r="C1069" t="str">
            <v>m²</v>
          </cell>
          <cell r="D1069" t="str">
            <v>0,78</v>
          </cell>
        </row>
        <row r="1070">
          <cell r="A1070">
            <v>42485</v>
          </cell>
          <cell r="B1070" t="str">
            <v>Pintura de ligação inclusive fornecimento e transporte comercial do material betuminoso em Vias Urbanas</v>
          </cell>
          <cell r="C1070" t="str">
            <v>m²</v>
          </cell>
          <cell r="D1070" t="str">
            <v>1,49</v>
          </cell>
          <cell r="E1070" t="str">
            <v>*</v>
          </cell>
        </row>
        <row r="1071">
          <cell r="A1071">
            <v>42478</v>
          </cell>
          <cell r="B1071" t="str">
            <v>Regularização e compactação do sub-leito (100% P.N.) H-&gt;0,15m em Vias Urbanas</v>
          </cell>
          <cell r="C1071" t="str">
            <v>m²</v>
          </cell>
          <cell r="D1071" t="str">
            <v>2,82</v>
          </cell>
        </row>
        <row r="1072">
          <cell r="A1072">
            <v>42477</v>
          </cell>
          <cell r="B1072" t="str">
            <v>Regularização e compactação do sub-leito (100% P.N.) H-&gt;0,20m Vias Urbanas</v>
          </cell>
          <cell r="C1072" t="str">
            <v>m²</v>
          </cell>
          <cell r="D1072" t="str">
            <v>3,74</v>
          </cell>
        </row>
        <row r="1073">
          <cell r="A1073">
            <v>42495</v>
          </cell>
          <cell r="B1073" t="str">
            <v>Remoção de capa asfáltica em TSS, TSD, ou TST exclusive transporte em Vias Urbanas</v>
          </cell>
          <cell r="C1073" t="str">
            <v>m²</v>
          </cell>
          <cell r="D1073" t="str">
            <v>0,94</v>
          </cell>
        </row>
        <row r="1074">
          <cell r="A1074">
            <v>42507</v>
          </cell>
          <cell r="B1074" t="str">
            <v>Remoção de meio fio em Vias Urbanas</v>
          </cell>
          <cell r="C1074" t="str">
            <v>m</v>
          </cell>
          <cell r="D1074" t="str">
            <v>20,14</v>
          </cell>
        </row>
        <row r="1075">
          <cell r="A1075">
            <v>42505</v>
          </cell>
          <cell r="B1075" t="str">
            <v>Remoção de pavimentação poliédrica em Vias Urbanas</v>
          </cell>
          <cell r="C1075" t="str">
            <v>m²</v>
          </cell>
          <cell r="D1075" t="str">
            <v>16,28</v>
          </cell>
        </row>
        <row r="1076">
          <cell r="A1076">
            <v>42504</v>
          </cell>
          <cell r="B1076" t="str">
            <v>Remoção e reassentamento de blocos de concreto, inclusive perdas em Vias Urbanas</v>
          </cell>
          <cell r="C1076" t="str">
            <v>m²</v>
          </cell>
          <cell r="D1076" t="str">
            <v>40,89</v>
          </cell>
          <cell r="E1076" t="str">
            <v>*</v>
          </cell>
        </row>
        <row r="1077">
          <cell r="A1077">
            <v>42506</v>
          </cell>
          <cell r="B1077" t="str">
            <v>Remoção e reassentamento de paralelepípedos, inclusive perdas em Vias Urbanas</v>
          </cell>
          <cell r="C1077" t="str">
            <v>m²</v>
          </cell>
          <cell r="D1077" t="str">
            <v>39,68</v>
          </cell>
          <cell r="E1077" t="str">
            <v>*</v>
          </cell>
        </row>
        <row r="1078">
          <cell r="A1078">
            <v>42482</v>
          </cell>
          <cell r="B1078" t="str">
            <v>Sub-base de brita graduada, inclusive fornecimento e transporte da brita em Vias Urbanas</v>
          </cell>
          <cell r="C1078" t="str">
            <v>m³</v>
          </cell>
          <cell r="D1078" t="str">
            <v>95,49</v>
          </cell>
          <cell r="E1078" t="str">
            <v>*</v>
          </cell>
        </row>
        <row r="1079">
          <cell r="A1079">
            <v>42702</v>
          </cell>
          <cell r="B1079" t="str">
            <v>Sub-base de brita 1, inclusive fornecimento, exclusive transporte da brita em Vias Urbanas</v>
          </cell>
          <cell r="C1079" t="str">
            <v>m³</v>
          </cell>
          <cell r="D1079" t="str">
            <v>101,84</v>
          </cell>
        </row>
        <row r="1080">
          <cell r="A1080">
            <v>42480</v>
          </cell>
          <cell r="B1080" t="str">
            <v>Sub-base solo brita, 50% em peso, inclusive fornecimento e transporte da brita em Vias Urbanas</v>
          </cell>
          <cell r="C1080" t="str">
            <v>m³</v>
          </cell>
          <cell r="D1080" t="str">
            <v>68,24</v>
          </cell>
          <cell r="E1080" t="str">
            <v>*</v>
          </cell>
        </row>
        <row r="1081">
          <cell r="A1081">
            <v>42489</v>
          </cell>
          <cell r="B1081" t="str">
            <v>T.S.B.D. com capa selante, executado com Multidistribuidor inclusive fornecimento e transporte da emulsão, areia, brita e lavagem da brita -V. Urbanas</v>
          </cell>
          <cell r="C1081" t="str">
            <v>m²</v>
          </cell>
          <cell r="D1081" t="str">
            <v>9,13</v>
          </cell>
          <cell r="E1081" t="str">
            <v>*</v>
          </cell>
        </row>
        <row r="1082">
          <cell r="A1082">
            <v>42487</v>
          </cell>
          <cell r="B1082" t="str">
            <v>T.S.B.D. com capa selante inclusive fornec. areia/brita/emulsão, transporte comerc. emulsão e lavagem brita, exclus. transp. areia e brita - V.Urbana</v>
          </cell>
          <cell r="C1082" t="str">
            <v>m²</v>
          </cell>
          <cell r="D1082" t="str">
            <v>12,10</v>
          </cell>
          <cell r="E1082" t="str">
            <v>*</v>
          </cell>
        </row>
        <row r="1083">
          <cell r="A1083">
            <v>42847</v>
          </cell>
          <cell r="B1083" t="str">
            <v>T.S.B.D. com capa selante inclusive fornec.areia/brita/emulsão, transp.comercial emulsão e lavagem brita, exclus. transp. areia e brita- Vias Urbanas</v>
          </cell>
          <cell r="C1083" t="str">
            <v>m²</v>
          </cell>
          <cell r="D1083" t="str">
            <v>13,05</v>
          </cell>
          <cell r="E1083" t="str">
            <v>*</v>
          </cell>
        </row>
        <row r="1084">
          <cell r="A1084">
            <v>42486</v>
          </cell>
          <cell r="B1084" t="str">
            <v>T.S.B.D. sem capa selante,  inclusive fornecimento e transporte comercial do material betuminoso e lavagem da brita em Vias Urbanas</v>
          </cell>
          <cell r="C1084" t="str">
            <v>m²</v>
          </cell>
          <cell r="D1084" t="str">
            <v>8,57</v>
          </cell>
          <cell r="E1084" t="str">
            <v>*</v>
          </cell>
        </row>
        <row r="1085">
          <cell r="A1085">
            <v>42488</v>
          </cell>
          <cell r="B1085" t="str">
            <v>T.S.B.D. sem capa selante executado com Multidistribuidor excl. forn.e transp. com. da emulsão, inclus. fornecim., transp.e lavagem brita, V.Urbanas</v>
          </cell>
          <cell r="C1085" t="str">
            <v>m²</v>
          </cell>
          <cell r="D1085" t="str">
            <v>7,07</v>
          </cell>
          <cell r="E1085" t="str">
            <v>*</v>
          </cell>
        </row>
        <row r="1086">
          <cell r="A1086">
            <v>42601</v>
          </cell>
          <cell r="B1086" t="str">
            <v>Alvenaria de bloco (39 x 19  x 09) cm espessura  09 cm em Vias Urbanas, inclusive transporte, areia, cimento e bloco</v>
          </cell>
          <cell r="C1086" t="str">
            <v>m²</v>
          </cell>
          <cell r="D1086" t="str">
            <v>46,60</v>
          </cell>
          <cell r="E1086" t="str">
            <v>*</v>
          </cell>
        </row>
        <row r="1087">
          <cell r="A1087">
            <v>43602</v>
          </cell>
          <cell r="B1087" t="str">
            <v>Alvenaria de bloco (39 x 19  x 19) cm espessura  19 cm em Vias Urbanas</v>
          </cell>
          <cell r="C1087" t="str">
            <v>m²</v>
          </cell>
          <cell r="D1087" t="str">
            <v>70,61</v>
          </cell>
          <cell r="E1087" t="str">
            <v>*</v>
          </cell>
        </row>
        <row r="1088">
          <cell r="A1088">
            <v>42602</v>
          </cell>
          <cell r="B1088" t="str">
            <v>Alvenaria de bloco (39 x 19  x 19) cm espessura  19 cm, inclusive transporte de areia, cimento e bloco em Vias Urbanas</v>
          </cell>
          <cell r="C1088" t="str">
            <v>m²</v>
          </cell>
          <cell r="D1088" t="str">
            <v>76,91</v>
          </cell>
          <cell r="E1088" t="str">
            <v>*</v>
          </cell>
        </row>
        <row r="1089">
          <cell r="A1089">
            <v>42603</v>
          </cell>
          <cell r="B1089" t="str">
            <v>Alvenaria de lajota (20 x 20  x 10) cm espessura  10 cm , inclusive transporte de areia, lajota e cimento, em Vias Urbanas</v>
          </cell>
          <cell r="C1089" t="str">
            <v>m²</v>
          </cell>
          <cell r="D1089" t="str">
            <v>56,60</v>
          </cell>
          <cell r="E1089" t="str">
            <v>*</v>
          </cell>
        </row>
        <row r="1090">
          <cell r="A1090">
            <v>42604</v>
          </cell>
          <cell r="B1090" t="str">
            <v>Alvenaria de pedra  de mão (junta seca), inclusive transporte da pedra em Vias Urbanas</v>
          </cell>
          <cell r="C1090" t="str">
            <v>m³</v>
          </cell>
          <cell r="D1090" t="str">
            <v>218,63</v>
          </cell>
          <cell r="E1090" t="str">
            <v>*</v>
          </cell>
        </row>
        <row r="1091">
          <cell r="A1091">
            <v>42605</v>
          </cell>
          <cell r="B1091" t="str">
            <v>Alvenaria de pedra de mão argamassada (argamassa cimento areia 1:4) inclusive transporte da  pedra de mão, em Vias Urbanas</v>
          </cell>
          <cell r="C1091" t="str">
            <v>m³</v>
          </cell>
          <cell r="D1091" t="str">
            <v>319,52</v>
          </cell>
          <cell r="E1091" t="str">
            <v>*</v>
          </cell>
        </row>
        <row r="1092">
          <cell r="A1092">
            <v>42606</v>
          </cell>
          <cell r="B1092" t="str">
            <v>Andaime de madeira para altura até 7 m, compreendendo montagem e desmontagem em Vias Urbanas</v>
          </cell>
          <cell r="C1092" t="str">
            <v>m³</v>
          </cell>
          <cell r="D1092" t="str">
            <v>21,15</v>
          </cell>
        </row>
        <row r="1093">
          <cell r="A1093">
            <v>42607</v>
          </cell>
          <cell r="B1093" t="str">
            <v>Andaime suspenso em madeira, inclusive montagem e desmontagem em Vias Urbanas</v>
          </cell>
          <cell r="C1093" t="str">
            <v>m²</v>
          </cell>
          <cell r="D1093" t="str">
            <v>105,93</v>
          </cell>
        </row>
        <row r="1094">
          <cell r="A1094">
            <v>42608</v>
          </cell>
          <cell r="B1094" t="str">
            <v>Apicoamento manual de superfície de concreto em Vias Urbanas</v>
          </cell>
          <cell r="C1094" t="str">
            <v>m²</v>
          </cell>
          <cell r="D1094" t="str">
            <v>20,44</v>
          </cell>
        </row>
        <row r="1095">
          <cell r="A1095">
            <v>42609</v>
          </cell>
          <cell r="B1095" t="str">
            <v>Apiloamento manual em Vias Urbanas</v>
          </cell>
          <cell r="C1095" t="str">
            <v>m³</v>
          </cell>
          <cell r="D1095" t="str">
            <v>42,94</v>
          </cell>
        </row>
        <row r="1096">
          <cell r="A1096">
            <v>42611</v>
          </cell>
          <cell r="B1096" t="str">
            <v>Argamassa cimento e areia traço 1:4 em Vias Urbanas</v>
          </cell>
          <cell r="C1096" t="str">
            <v>m³</v>
          </cell>
          <cell r="D1096" t="str">
            <v>467,15</v>
          </cell>
          <cell r="E1096" t="str">
            <v>*</v>
          </cell>
        </row>
        <row r="1097">
          <cell r="A1097">
            <v>42612</v>
          </cell>
          <cell r="B1097" t="str">
            <v>Argamassa cimento (nata) em Vias Urbanas</v>
          </cell>
          <cell r="C1097" t="str">
            <v>m³</v>
          </cell>
          <cell r="D1097" t="str">
            <v>939,74</v>
          </cell>
          <cell r="E1097" t="str">
            <v>*</v>
          </cell>
        </row>
        <row r="1098">
          <cell r="A1098">
            <v>42613</v>
          </cell>
          <cell r="B1098" t="str">
            <v>Argamassa de cimento e areia, traço 1:4, consumo de cimento 400 kg/m³ em Vias Urbanas</v>
          </cell>
          <cell r="C1098" t="str">
            <v>m³</v>
          </cell>
          <cell r="D1098" t="str">
            <v>486,41</v>
          </cell>
          <cell r="E1098" t="str">
            <v>*</v>
          </cell>
        </row>
        <row r="1099">
          <cell r="A1099">
            <v>42615</v>
          </cell>
          <cell r="B1099" t="str">
            <v>Berço de  concreto ciclópico para BDTC diâmetro 0,60 m em Via Urbanas</v>
          </cell>
          <cell r="C1099" t="str">
            <v>m</v>
          </cell>
          <cell r="D1099" t="str">
            <v>227,45</v>
          </cell>
        </row>
        <row r="1100">
          <cell r="A1100">
            <v>41173</v>
          </cell>
          <cell r="B1100" t="str">
            <v>Berço em brita para BSTC diâm. -&gt; 0,30 m em Vias Urbanas</v>
          </cell>
          <cell r="C1100" t="str">
            <v>m</v>
          </cell>
          <cell r="D1100" t="str">
            <v>14,52</v>
          </cell>
        </row>
        <row r="1101">
          <cell r="A1101">
            <v>41174</v>
          </cell>
          <cell r="B1101" t="str">
            <v>Berço em brita para BSTC diâm. -&gt; 0,40 m em Vias Urbanas</v>
          </cell>
          <cell r="C1101" t="str">
            <v>m</v>
          </cell>
          <cell r="D1101" t="str">
            <v>15,47</v>
          </cell>
        </row>
        <row r="1102">
          <cell r="A1102">
            <v>41175</v>
          </cell>
          <cell r="B1102" t="str">
            <v>Berço em brita para BSTC diâm. -&gt; 0,60 m em Vias Urbanas</v>
          </cell>
          <cell r="C1102" t="str">
            <v>m</v>
          </cell>
          <cell r="D1102" t="str">
            <v>19,26</v>
          </cell>
        </row>
        <row r="1103">
          <cell r="A1103">
            <v>41176</v>
          </cell>
          <cell r="B1103" t="str">
            <v>Berço em brita para BSTC diam. -&gt; 0,80 m em Vias Urbanas</v>
          </cell>
          <cell r="C1103" t="str">
            <v>m</v>
          </cell>
          <cell r="D1103" t="str">
            <v>28,73</v>
          </cell>
        </row>
        <row r="1104">
          <cell r="A1104">
            <v>42635</v>
          </cell>
          <cell r="B1104" t="str">
            <v>Boca de BDCC 2,00 x 1,20m conforme projeto em Vias Urbanas</v>
          </cell>
          <cell r="C1104" t="str">
            <v>und</v>
          </cell>
          <cell r="D1104" t="str">
            <v>11.494,31</v>
          </cell>
        </row>
        <row r="1105">
          <cell r="A1105">
            <v>40628</v>
          </cell>
          <cell r="B1105" t="str">
            <v>Boca de BDCC 2,00 x 2,50 m em Vias Urbanas</v>
          </cell>
          <cell r="C1105" t="str">
            <v>und</v>
          </cell>
          <cell r="D1105" t="str">
            <v>23.319,79</v>
          </cell>
        </row>
        <row r="1106">
          <cell r="A1106">
            <v>40619</v>
          </cell>
          <cell r="B1106" t="str">
            <v>Boca de BSCC 2,50 x 2,50 m, projeto DNIT em Vias Urbanas</v>
          </cell>
          <cell r="C1106" t="str">
            <v>und</v>
          </cell>
          <cell r="D1106" t="str">
            <v>21.422,52</v>
          </cell>
        </row>
        <row r="1107">
          <cell r="A1107">
            <v>41087</v>
          </cell>
          <cell r="B1107" t="str">
            <v>Boca de lobo simples em blocos pré-moldados CR(0,40 x 0,80 m) em Vias Urbanas</v>
          </cell>
          <cell r="C1107" t="str">
            <v>und</v>
          </cell>
          <cell r="D1107" t="str">
            <v>1.149,33</v>
          </cell>
        </row>
        <row r="1108">
          <cell r="A1108">
            <v>42676</v>
          </cell>
          <cell r="B1108" t="str">
            <v>Bueiro Metálico BSTM - D-&gt; 3,00 m - T.L. com tratamento epóxi e-&gt;2,7 mm - método não destrutivo em Vias Urbanas</v>
          </cell>
          <cell r="C1108" t="str">
            <v>m</v>
          </cell>
          <cell r="D1108" t="str">
            <v>8.931,05</v>
          </cell>
          <cell r="E1108" t="str">
            <v>*</v>
          </cell>
        </row>
        <row r="1109">
          <cell r="A1109">
            <v>42677</v>
          </cell>
          <cell r="B1109" t="str">
            <v>Bueiro Metálico BSTM - D-&gt;3,05m - MP-152 com tratamento epóxi e-&gt;2,7mm - método destrutivo, inclusive lastro de  brita em Vias Urbanas</v>
          </cell>
          <cell r="C1109" t="str">
            <v>m</v>
          </cell>
          <cell r="D1109" t="str">
            <v>5.855,11</v>
          </cell>
          <cell r="E1109" t="str">
            <v>*</v>
          </cell>
        </row>
        <row r="1110">
          <cell r="A1110">
            <v>42678</v>
          </cell>
          <cell r="B1110" t="str">
            <v>Caiação de meio fios, sarjetas, etc. em Vias Urbanas</v>
          </cell>
          <cell r="C1110" t="str">
            <v>m²</v>
          </cell>
          <cell r="D1110" t="str">
            <v>5,76</v>
          </cell>
        </row>
        <row r="1111">
          <cell r="A1111">
            <v>41159</v>
          </cell>
          <cell r="B1111" t="str">
            <v>Caixa Boca de  Lobo em bloco pré-moldado de  concreto para diâm.-&gt;1,00m (1,30 x 1,30m) em Vias Urbanas</v>
          </cell>
          <cell r="C1111" t="str">
            <v>und</v>
          </cell>
          <cell r="D1111" t="str">
            <v>2.676,44</v>
          </cell>
        </row>
        <row r="1112">
          <cell r="A1112">
            <v>41144</v>
          </cell>
          <cell r="B1112" t="str">
            <v>Caixa Boca de  Lobo em bloco pré-moldado para diâm. -&gt; 0,60m (1,00 x 1,00m) CBL2 (Vias Urbanas)</v>
          </cell>
          <cell r="C1112" t="str">
            <v>und</v>
          </cell>
          <cell r="D1112" t="str">
            <v>1.964,30</v>
          </cell>
        </row>
        <row r="1113">
          <cell r="A1113">
            <v>41158</v>
          </cell>
          <cell r="B1113" t="str">
            <v>Caixa Boca de  Lobo em bloco pré-moldado para diâm. -&gt; 0,80m (1,20 x 1,20m) (Vias Urbanas)</v>
          </cell>
          <cell r="C1113" t="str">
            <v>und</v>
          </cell>
          <cell r="D1113" t="str">
            <v>2.294,14</v>
          </cell>
        </row>
        <row r="1114">
          <cell r="A1114">
            <v>41160</v>
          </cell>
          <cell r="B1114" t="str">
            <v>Caixa Boca de  Lobo em bloco pré-moldado para diâm. -&gt; 1,20m(1,50 x 1,50m) (Vias Urbanas)</v>
          </cell>
          <cell r="C1114" t="str">
            <v>und</v>
          </cell>
          <cell r="D1114" t="str">
            <v>3.409,77</v>
          </cell>
        </row>
        <row r="1115">
          <cell r="A1115">
            <v>41101</v>
          </cell>
          <cell r="B1115" t="str">
            <v>Caixa Boca de  Lobo em bloco pré-moldado para diâm.-&gt; 0,30m e 0,40m (0,80 x 0,80m) (Vias Urbanas)</v>
          </cell>
          <cell r="C1115" t="str">
            <v>und</v>
          </cell>
          <cell r="D1115" t="str">
            <v>1.645,86</v>
          </cell>
        </row>
        <row r="1116">
          <cell r="A1116">
            <v>42679</v>
          </cell>
          <cell r="B1116" t="str">
            <v>Caixa Boca de  Lobo em bloco pré-moldado 1,20 x 1,20m em Vias Urbanas</v>
          </cell>
          <cell r="C1116" t="str">
            <v>und</v>
          </cell>
          <cell r="D1116" t="str">
            <v>3.688,53</v>
          </cell>
        </row>
        <row r="1117">
          <cell r="A1117">
            <v>42680</v>
          </cell>
          <cell r="B1117" t="str">
            <v>Caixa coletora concreto armado H-&gt; 2,00m, inclusive escavação em Vias Urbanas</v>
          </cell>
          <cell r="C1117" t="str">
            <v>und</v>
          </cell>
          <cell r="D1117" t="str">
            <v>3.738,41</v>
          </cell>
        </row>
        <row r="1118">
          <cell r="A1118">
            <v>42681</v>
          </cell>
          <cell r="B1118" t="str">
            <v>Caixa coletora concreto armado H-&gt; 2,50m, inclusive escavação em Vias Urbanas</v>
          </cell>
          <cell r="C1118" t="str">
            <v>und</v>
          </cell>
          <cell r="D1118" t="str">
            <v>4.586,01</v>
          </cell>
        </row>
        <row r="1119">
          <cell r="A1119">
            <v>42682</v>
          </cell>
          <cell r="B1119" t="str">
            <v>Caixa coletora em bloco pré-moldado  para d-&gt;0,60m (1,00 x 1,00m) em Vias Urbanas</v>
          </cell>
          <cell r="C1119" t="str">
            <v>und</v>
          </cell>
          <cell r="D1119" t="str">
            <v>1.868,61</v>
          </cell>
        </row>
        <row r="1120">
          <cell r="A1120">
            <v>41334</v>
          </cell>
          <cell r="B1120" t="str">
            <v>Caixa coletora em bloco pré-moldado  para d-&gt;0,80m (1,20 x 1,20m) em Vias Urbanas</v>
          </cell>
          <cell r="C1120" t="str">
            <v>und</v>
          </cell>
          <cell r="D1120" t="str">
            <v>2.356,29</v>
          </cell>
        </row>
        <row r="1121">
          <cell r="A1121">
            <v>42683</v>
          </cell>
          <cell r="B1121" t="str">
            <v>Caixa de concreto para BSTC diâmetro 0,40 m H-&gt;1,60 m em Vias Urbanas</v>
          </cell>
          <cell r="C1121" t="str">
            <v>und</v>
          </cell>
          <cell r="D1121" t="str">
            <v>1.724,76</v>
          </cell>
        </row>
        <row r="1122">
          <cell r="A1122">
            <v>42684</v>
          </cell>
          <cell r="B1122" t="str">
            <v>Caixa de concreto para BSTC diâmetro 0,60m H-&gt;2,00m em Vias Urbanas</v>
          </cell>
          <cell r="C1122" t="str">
            <v>und</v>
          </cell>
          <cell r="D1122" t="str">
            <v>2.663,86</v>
          </cell>
        </row>
        <row r="1123">
          <cell r="A1123">
            <v>42685</v>
          </cell>
          <cell r="B1123" t="str">
            <v>Caixa de concreto para BSTC diâmetro 0,80m H-&gt;2,50m em Vias Urbanas</v>
          </cell>
          <cell r="C1123" t="str">
            <v>und</v>
          </cell>
          <cell r="D1123" t="str">
            <v>3.302,96</v>
          </cell>
        </row>
        <row r="1124">
          <cell r="A1124">
            <v>42686</v>
          </cell>
          <cell r="B1124" t="str">
            <v>Caixa de concreto para BSTC diâmetro 1,00m H-&gt;3,00m em Vias Urbanas</v>
          </cell>
          <cell r="C1124" t="str">
            <v>und</v>
          </cell>
          <cell r="D1124" t="str">
            <v>3.917,34</v>
          </cell>
        </row>
        <row r="1125">
          <cell r="A1125">
            <v>41162</v>
          </cell>
          <cell r="B1125" t="str">
            <v>Caixa de passagem em bloco pré-moldado para d-&gt;0,30 e 0,40m (0,80x0,80m) em Vias Urbanas</v>
          </cell>
          <cell r="C1125" t="str">
            <v>und</v>
          </cell>
          <cell r="D1125" t="str">
            <v>1.737,39</v>
          </cell>
        </row>
        <row r="1126">
          <cell r="A1126">
            <v>41163</v>
          </cell>
          <cell r="B1126" t="str">
            <v>Caixa de passagem em bloco pré-moldado para d-&gt;0,60m (1,00x1,00m) em Vias Urbanas</v>
          </cell>
          <cell r="C1126" t="str">
            <v>und</v>
          </cell>
          <cell r="D1126" t="str">
            <v>2.082,10</v>
          </cell>
        </row>
        <row r="1127">
          <cell r="A1127">
            <v>41164</v>
          </cell>
          <cell r="B1127" t="str">
            <v>Caixa de passagem em bloco pré-moldado para d-&gt;0,80m (1,20 x 1,20m) em Vias Urbanas</v>
          </cell>
          <cell r="C1127" t="str">
            <v>und</v>
          </cell>
          <cell r="D1127" t="str">
            <v>2.538,29</v>
          </cell>
        </row>
        <row r="1128">
          <cell r="A1128">
            <v>41165</v>
          </cell>
          <cell r="B1128" t="str">
            <v>Caixa de passagem em bloco pré-moldado para d-&gt;1,00m (1,30 x 1,30m) em Vias Urbanas</v>
          </cell>
          <cell r="C1128" t="str">
            <v>und</v>
          </cell>
          <cell r="D1128" t="str">
            <v>2.833,93</v>
          </cell>
        </row>
        <row r="1129">
          <cell r="A1129">
            <v>41166</v>
          </cell>
          <cell r="B1129" t="str">
            <v>Caixa de passagem em bloco pré-moldado para d-&gt;1,20m (1,50 x 1,50m) em Vias Urbanas</v>
          </cell>
          <cell r="C1129" t="str">
            <v>und</v>
          </cell>
          <cell r="D1129" t="str">
            <v>3.474,03</v>
          </cell>
        </row>
        <row r="1130">
          <cell r="A1130">
            <v>42687</v>
          </cell>
          <cell r="B1130" t="str">
            <v>Caixa de passagem para tubos de D-&gt;0,40m H-&gt;1,10m em Vias Urbanas</v>
          </cell>
          <cell r="C1130" t="str">
            <v>und</v>
          </cell>
          <cell r="D1130" t="str">
            <v>1.152,65</v>
          </cell>
        </row>
        <row r="1131">
          <cell r="A1131">
            <v>42688</v>
          </cell>
          <cell r="B1131" t="str">
            <v>Caixa de passagem para tubos de D-&gt;0,60m H-&gt;1,30m em Vias Urbanas</v>
          </cell>
          <cell r="C1131" t="str">
            <v>und</v>
          </cell>
          <cell r="D1131" t="str">
            <v>1.453,72</v>
          </cell>
        </row>
        <row r="1132">
          <cell r="A1132">
            <v>42689</v>
          </cell>
          <cell r="B1132" t="str">
            <v>Caixa de passagem para tubos de D-&gt;0,80m H-&gt;1,50m em Vias Urbanas</v>
          </cell>
          <cell r="C1132" t="str">
            <v>und</v>
          </cell>
          <cell r="D1132" t="str">
            <v>1.828,48</v>
          </cell>
        </row>
        <row r="1133">
          <cell r="A1133">
            <v>42690</v>
          </cell>
          <cell r="B1133" t="str">
            <v>Caixa de passagem para tubos de D-&gt;1,00m H-&gt;1,80m em Vias Urbanas</v>
          </cell>
          <cell r="C1133" t="str">
            <v>und</v>
          </cell>
          <cell r="D1133" t="str">
            <v>2.904,51</v>
          </cell>
        </row>
        <row r="1134">
          <cell r="A1134">
            <v>42691</v>
          </cell>
          <cell r="B1134" t="str">
            <v>Caixa de passagem (2,50 x 2,50m) em Vias Urbanas</v>
          </cell>
          <cell r="C1134" t="str">
            <v>und</v>
          </cell>
          <cell r="D1134" t="str">
            <v>6.664,12</v>
          </cell>
        </row>
        <row r="1135">
          <cell r="A1135">
            <v>42693</v>
          </cell>
          <cell r="B1135" t="str">
            <v>Caixa para rede de  dutos dimensões 100 x100 x100 cm, em Vias Urbanas</v>
          </cell>
          <cell r="C1135" t="str">
            <v>m</v>
          </cell>
          <cell r="D1135" t="str">
            <v>3.296,44</v>
          </cell>
        </row>
        <row r="1136">
          <cell r="A1136">
            <v>42692</v>
          </cell>
          <cell r="B1136" t="str">
            <v>Caixa para rede de  dutos dimensões 60 x 60 x 60 cm, em Vias Urbanas</v>
          </cell>
          <cell r="C1136" t="str">
            <v>und</v>
          </cell>
          <cell r="D1136" t="str">
            <v>533,15</v>
          </cell>
        </row>
        <row r="1137">
          <cell r="A1137">
            <v>41085</v>
          </cell>
          <cell r="B1137" t="str">
            <v>Caixa ralo com grelha de concreto em blocos pré-moldados - CRG - Vias Urbanas</v>
          </cell>
          <cell r="C1137" t="str">
            <v>und</v>
          </cell>
          <cell r="D1137" t="str">
            <v>1.188,87</v>
          </cell>
        </row>
        <row r="1138">
          <cell r="A1138">
            <v>42694</v>
          </cell>
          <cell r="B1138" t="str">
            <v>Caixa ralo de elementos pré-moldados em concreto (tudo incluído) em Vias Urbanas</v>
          </cell>
          <cell r="C1138" t="str">
            <v>und</v>
          </cell>
          <cell r="D1138" t="str">
            <v>656,61</v>
          </cell>
          <cell r="E1138" t="str">
            <v>*</v>
          </cell>
        </row>
        <row r="1139">
          <cell r="A1139">
            <v>41241</v>
          </cell>
          <cell r="B1139" t="str">
            <v>Caixa ralo em blocos pré-moldados e grelha articulada em FFA em Vias Urbanas</v>
          </cell>
          <cell r="C1139" t="str">
            <v>und</v>
          </cell>
          <cell r="D1139" t="str">
            <v>1.324,31</v>
          </cell>
        </row>
        <row r="1140">
          <cell r="A1140">
            <v>42697</v>
          </cell>
          <cell r="B1140" t="str">
            <v>Canaleta com grelha DP-1, inclusive transporte da grelha em Vias Urbanas</v>
          </cell>
          <cell r="C1140" t="str">
            <v>m</v>
          </cell>
          <cell r="D1140" t="str">
            <v>516,98</v>
          </cell>
          <cell r="E1140" t="str">
            <v>*</v>
          </cell>
        </row>
        <row r="1141">
          <cell r="A1141">
            <v>42698</v>
          </cell>
          <cell r="B1141" t="str">
            <v>Canaleta de concreto, com forma retangular inclusive caiação - parede 12 cm em Vias Urbanas</v>
          </cell>
          <cell r="C1141" t="str">
            <v>m</v>
          </cell>
          <cell r="D1141" t="str">
            <v>170,43</v>
          </cell>
        </row>
        <row r="1142">
          <cell r="A1142">
            <v>42699</v>
          </cell>
          <cell r="B1142" t="str">
            <v>Canaleta de concreto retangular (0,130m³/m) inclusive caiação em Vias Urbanas</v>
          </cell>
          <cell r="C1142" t="str">
            <v>m</v>
          </cell>
          <cell r="D1142" t="str">
            <v>209,59</v>
          </cell>
        </row>
        <row r="1143">
          <cell r="A1143">
            <v>42700</v>
          </cell>
          <cell r="B1143" t="str">
            <v>Canaleta de concreto (0,130m³/m) forma trapezoidal inclusive caiação em Vias Urbanas</v>
          </cell>
          <cell r="C1143" t="str">
            <v>m</v>
          </cell>
          <cell r="D1143" t="str">
            <v>147,44</v>
          </cell>
        </row>
        <row r="1144">
          <cell r="A1144">
            <v>42701</v>
          </cell>
          <cell r="B1144" t="str">
            <v>Cerca de tela de arame galvanizado h-&gt;1,20m em Vias Urbanas</v>
          </cell>
          <cell r="C1144" t="str">
            <v>m²</v>
          </cell>
          <cell r="D1144" t="str">
            <v>27,39</v>
          </cell>
        </row>
        <row r="1145">
          <cell r="A1145">
            <v>42703</v>
          </cell>
          <cell r="B1145" t="str">
            <v>Cerca em tela revestida em PVC com mourões de concreto, fornecimento e execução em Vias Urbanas</v>
          </cell>
          <cell r="C1145" t="str">
            <v>m²</v>
          </cell>
          <cell r="D1145" t="str">
            <v>67,76</v>
          </cell>
        </row>
        <row r="1146">
          <cell r="A1146">
            <v>42704</v>
          </cell>
          <cell r="B1146" t="str">
            <v>Chapisco com argamassa de cimento e areia 1:3 em Vias Urbanas</v>
          </cell>
          <cell r="C1146" t="str">
            <v>m²</v>
          </cell>
          <cell r="D1146" t="str">
            <v>5,58</v>
          </cell>
        </row>
        <row r="1147">
          <cell r="A1147">
            <v>42705</v>
          </cell>
          <cell r="B1147" t="str">
            <v>Chapisco com argamassa de cimento e pedrisco 1:4 em Vias Urbanas</v>
          </cell>
          <cell r="C1147" t="str">
            <v>m²</v>
          </cell>
          <cell r="D1147" t="str">
            <v>8,89</v>
          </cell>
        </row>
        <row r="1148">
          <cell r="A1148">
            <v>42706</v>
          </cell>
          <cell r="B1148" t="str">
            <v>Colchão drenante de areia para fundação de aterros, exclusive o fornecimento de areia em Vias Urbanas</v>
          </cell>
          <cell r="C1148" t="str">
            <v>m³</v>
          </cell>
          <cell r="D1148" t="str">
            <v>4,70</v>
          </cell>
        </row>
        <row r="1149">
          <cell r="A1149">
            <v>42707</v>
          </cell>
          <cell r="B1149" t="str">
            <v>Colchão drenante de areia para fundação de aterros, inclusive fornecimento e transporte da areia em Vias Urbanas</v>
          </cell>
          <cell r="C1149" t="str">
            <v>m³</v>
          </cell>
          <cell r="D1149" t="str">
            <v>70,87</v>
          </cell>
          <cell r="E1149" t="str">
            <v>*</v>
          </cell>
        </row>
        <row r="1150">
          <cell r="A1150">
            <v>42708</v>
          </cell>
          <cell r="B1150" t="str">
            <v>Colchão drenante de brita 1 inclusive fornecimento, espalhamento, compactação e transporte da brita em Vias Urbanas</v>
          </cell>
          <cell r="C1150" t="str">
            <v>m³</v>
          </cell>
          <cell r="D1150" t="str">
            <v>92,10</v>
          </cell>
          <cell r="E1150" t="str">
            <v>*</v>
          </cell>
        </row>
        <row r="1151">
          <cell r="A1151">
            <v>42709</v>
          </cell>
          <cell r="B1151" t="str">
            <v>Colchão drenante de brita 2 inclusive fornecimento, espalhamento, compactação e transporte da brita em Vias Urbanas</v>
          </cell>
          <cell r="C1151" t="str">
            <v>m³</v>
          </cell>
          <cell r="D1151" t="str">
            <v>89,98</v>
          </cell>
          <cell r="E1151" t="str">
            <v>*</v>
          </cell>
        </row>
        <row r="1152">
          <cell r="A1152">
            <v>42710</v>
          </cell>
          <cell r="B1152" t="str">
            <v>Colchão drenante de brita 3 inclusive fornecimento, espalhamento, compactação e transporte da brita em Vias Urbanas</v>
          </cell>
          <cell r="C1152" t="str">
            <v>m³</v>
          </cell>
          <cell r="D1152" t="str">
            <v>96,18</v>
          </cell>
          <cell r="E1152" t="str">
            <v>*</v>
          </cell>
        </row>
        <row r="1153">
          <cell r="A1153">
            <v>42711</v>
          </cell>
          <cell r="B1153" t="str">
            <v>Coleta drenante (1,00x1,00) m c/ geotêxtil não tecido RT 16kn/m, inclusive transporte da brita em Vias Urbanas</v>
          </cell>
          <cell r="C1153" t="str">
            <v>m</v>
          </cell>
          <cell r="D1153" t="str">
            <v>340,44</v>
          </cell>
          <cell r="E1153" t="str">
            <v>*</v>
          </cell>
        </row>
        <row r="1154">
          <cell r="A1154">
            <v>42712</v>
          </cell>
          <cell r="B1154" t="str">
            <v>Concreto armado, dosado para resist. 20 Mpa,  incluindo 60 kg aço CA-50 A, mão de obra p/ corte, dobragem e montagem, exclusive forma em Vias Urbanas</v>
          </cell>
          <cell r="C1154" t="str">
            <v>m³</v>
          </cell>
          <cell r="D1154" t="str">
            <v>781,81</v>
          </cell>
        </row>
        <row r="1155">
          <cell r="A1155">
            <v>42714</v>
          </cell>
          <cell r="B1155" t="str">
            <v>Concreto de regularização em Vias Urbanas</v>
          </cell>
          <cell r="C1155" t="str">
            <v>m³</v>
          </cell>
          <cell r="D1155" t="str">
            <v>422,46</v>
          </cell>
          <cell r="E1155" t="str">
            <v>*</v>
          </cell>
        </row>
        <row r="1156">
          <cell r="A1156">
            <v>42717</v>
          </cell>
          <cell r="B1156" t="str">
            <v>Concreto estrutural fck -&gt; 20,0 MPa com plastificante em Vias Urbanas</v>
          </cell>
          <cell r="C1156" t="str">
            <v>m³</v>
          </cell>
          <cell r="D1156" t="str">
            <v>598,95</v>
          </cell>
          <cell r="E1156" t="str">
            <v>*</v>
          </cell>
        </row>
        <row r="1157">
          <cell r="A1157">
            <v>42716</v>
          </cell>
          <cell r="B1157" t="str">
            <v>Concreto estrutural fck -&gt; 20,0 MPa em Vias Urbanas</v>
          </cell>
          <cell r="C1157" t="str">
            <v>m³</v>
          </cell>
          <cell r="D1157" t="str">
            <v>596,94</v>
          </cell>
          <cell r="E1157" t="str">
            <v>*</v>
          </cell>
        </row>
        <row r="1158">
          <cell r="A1158">
            <v>42719</v>
          </cell>
          <cell r="B1158" t="str">
            <v>Concreto estrutural fck -&gt; 25,0 MPa com plastificante em Vias Urbanas</v>
          </cell>
          <cell r="C1158" t="str">
            <v>m³</v>
          </cell>
          <cell r="D1158" t="str">
            <v>627,23</v>
          </cell>
          <cell r="E1158" t="str">
            <v>*</v>
          </cell>
        </row>
        <row r="1159">
          <cell r="A1159">
            <v>42718</v>
          </cell>
          <cell r="B1159" t="str">
            <v>Concreto estrutural fck -&gt; 25,0 MPa em Vias Urbanas</v>
          </cell>
          <cell r="C1159" t="str">
            <v>m³</v>
          </cell>
          <cell r="D1159" t="str">
            <v>624,99</v>
          </cell>
          <cell r="E1159" t="str">
            <v>*</v>
          </cell>
        </row>
        <row r="1160">
          <cell r="A1160">
            <v>42722</v>
          </cell>
          <cell r="B1160" t="str">
            <v>Concreto estrutural fck -&gt; 30,0 MPa com micro-silica  e Sikacrete BR ou equivalente em Vias Urbanas</v>
          </cell>
          <cell r="C1160" t="str">
            <v>m³</v>
          </cell>
          <cell r="D1160" t="str">
            <v>755,69</v>
          </cell>
          <cell r="E1160" t="str">
            <v>*</v>
          </cell>
        </row>
        <row r="1161">
          <cell r="A1161">
            <v>42721</v>
          </cell>
          <cell r="B1161" t="str">
            <v>Concreto estrutural fck -&gt; 30,0 MPa com plastificante em Vias Urbanas</v>
          </cell>
          <cell r="C1161" t="str">
            <v>m³</v>
          </cell>
          <cell r="D1161" t="str">
            <v>653,30</v>
          </cell>
          <cell r="E1161" t="str">
            <v>*</v>
          </cell>
        </row>
        <row r="1162">
          <cell r="A1162">
            <v>42720</v>
          </cell>
          <cell r="B1162" t="str">
            <v>Concreto estrutural fck -&gt; 30,0 MPa em Vias Urbanas</v>
          </cell>
          <cell r="C1162" t="str">
            <v>m³</v>
          </cell>
          <cell r="D1162" t="str">
            <v>650,83</v>
          </cell>
          <cell r="E1162" t="str">
            <v>*</v>
          </cell>
        </row>
        <row r="1163">
          <cell r="A1163">
            <v>42723</v>
          </cell>
          <cell r="B1163" t="str">
            <v>Concreto estrutural fck -&gt; 35,0 MPa com micro-silica  e Sikacrete ou equivalente em Vias Urbanas</v>
          </cell>
          <cell r="C1163" t="str">
            <v>m³</v>
          </cell>
          <cell r="D1163" t="str">
            <v>726,42</v>
          </cell>
          <cell r="E1163" t="str">
            <v>*</v>
          </cell>
        </row>
        <row r="1164">
          <cell r="A1164">
            <v>42724</v>
          </cell>
          <cell r="B1164" t="str">
            <v>Concreto submerso fck -&gt; 20,0 MPa em Vias Urbanas</v>
          </cell>
          <cell r="C1164" t="str">
            <v>m³</v>
          </cell>
          <cell r="D1164" t="str">
            <v>1.247,75</v>
          </cell>
          <cell r="E1164" t="str">
            <v>*</v>
          </cell>
        </row>
        <row r="1165">
          <cell r="A1165">
            <v>42725</v>
          </cell>
          <cell r="B1165" t="str">
            <v>Conjunto Moto-bomba submersível de 15CV, fornecimento e assentamento em Vias Urbanas</v>
          </cell>
          <cell r="C1165" t="str">
            <v>und</v>
          </cell>
          <cell r="D1165" t="str">
            <v>31.304,45</v>
          </cell>
        </row>
        <row r="1166">
          <cell r="A1166">
            <v>42726</v>
          </cell>
          <cell r="B1166" t="str">
            <v>Corpo BDTC (grota) diâmetro 0,60 m CA-1 MF exclusive  escavação e reaterro, inclusive transporte do tubo em Vias Urbanas</v>
          </cell>
          <cell r="C1166" t="str">
            <v>m</v>
          </cell>
          <cell r="D1166" t="str">
            <v>286,30</v>
          </cell>
          <cell r="E1166" t="str">
            <v>*</v>
          </cell>
        </row>
        <row r="1167">
          <cell r="A1167">
            <v>42727</v>
          </cell>
          <cell r="B1167" t="str">
            <v>Corpo BDTC (grota) diâmetro 0,60 m CA-1 PB exclusive escavação e reaterro, inclusive transporte do tubo em Vias Urbanas</v>
          </cell>
          <cell r="C1167" t="str">
            <v>m</v>
          </cell>
          <cell r="D1167" t="str">
            <v>281,26</v>
          </cell>
          <cell r="E1167" t="str">
            <v>*</v>
          </cell>
        </row>
        <row r="1168">
          <cell r="A1168">
            <v>42728</v>
          </cell>
          <cell r="B1168" t="str">
            <v>Corpo BDTC (grota) diâmetro 0,60 m CA-2 MF exclusive  escavação e reaterro, inclusive transporte do tubo em Vias Urbanas</v>
          </cell>
          <cell r="C1168" t="str">
            <v>m</v>
          </cell>
          <cell r="D1168" t="str">
            <v>288,83</v>
          </cell>
          <cell r="E1168" t="str">
            <v>*</v>
          </cell>
        </row>
        <row r="1169">
          <cell r="A1169">
            <v>42729</v>
          </cell>
          <cell r="B1169" t="str">
            <v>Corpo BDTC (grota) diâmetro 0,60 m CA-2 PB exclusive escavação e reaterro, inclusive transporte do tubo em Vias Urbanas</v>
          </cell>
          <cell r="C1169" t="str">
            <v>m</v>
          </cell>
          <cell r="D1169" t="str">
            <v>307,73</v>
          </cell>
          <cell r="E1169" t="str">
            <v>*</v>
          </cell>
        </row>
        <row r="1170">
          <cell r="A1170">
            <v>42730</v>
          </cell>
          <cell r="B1170" t="str">
            <v>Corpo BDTC (grota) diâmetro 0,80 m CA-1 MF exclusive  escavação e reaterro, inclusive transporte do tubo em Vias Urbanas</v>
          </cell>
          <cell r="C1170" t="str">
            <v>m</v>
          </cell>
          <cell r="D1170" t="str">
            <v>603,85</v>
          </cell>
          <cell r="E1170" t="str">
            <v>*</v>
          </cell>
        </row>
        <row r="1171">
          <cell r="A1171">
            <v>42731</v>
          </cell>
          <cell r="B1171" t="str">
            <v>Corpo BDTC (grota) diâmetro 0,80 m CA-1 PB exclusive escavação e reaterro, inclusive transporte do tubo em Vias Urbanas</v>
          </cell>
          <cell r="C1171" t="str">
            <v>m</v>
          </cell>
          <cell r="D1171" t="str">
            <v>603,85</v>
          </cell>
          <cell r="E1171" t="str">
            <v>*</v>
          </cell>
        </row>
        <row r="1172">
          <cell r="A1172">
            <v>42732</v>
          </cell>
          <cell r="B1172" t="str">
            <v>Corpo BDTC (grota) diâmetro 0,80 m CA-2 MF exclusive  escavação e reaterro, inclusive transporte do tubo em Vias Urbanas</v>
          </cell>
          <cell r="C1172" t="str">
            <v>m</v>
          </cell>
          <cell r="D1172" t="str">
            <v>597,55</v>
          </cell>
          <cell r="E1172" t="str">
            <v>*</v>
          </cell>
        </row>
        <row r="1173">
          <cell r="A1173">
            <v>42733</v>
          </cell>
          <cell r="B1173" t="str">
            <v>Corpo BDTC (grota) diâmetro 0,80 m CA-2 PB exclusive escavação e reaterro, inclusive transporte do tubo em Vias Urbanas</v>
          </cell>
          <cell r="C1173" t="str">
            <v>m</v>
          </cell>
          <cell r="D1173" t="str">
            <v>647,89</v>
          </cell>
          <cell r="E1173" t="str">
            <v>*</v>
          </cell>
        </row>
        <row r="1174">
          <cell r="A1174">
            <v>42734</v>
          </cell>
          <cell r="B1174" t="str">
            <v>Corpo BDTC (grota) diâmetro 1,00 m CA-1 MF exclusive  escavação e reaterro, inclusive transporte do tubo em Vias Urbanas</v>
          </cell>
          <cell r="C1174" t="str">
            <v>m</v>
          </cell>
          <cell r="D1174" t="str">
            <v>787,32</v>
          </cell>
          <cell r="E1174" t="str">
            <v>*</v>
          </cell>
        </row>
        <row r="1175">
          <cell r="A1175">
            <v>42735</v>
          </cell>
          <cell r="B1175" t="str">
            <v>Corpo BDTC (grota) diâmetro 1,00 m CA-1 PB exclusive escavação e reaterro, inclusive transporte do tubo em Vias Urbanas</v>
          </cell>
          <cell r="C1175" t="str">
            <v>m</v>
          </cell>
          <cell r="D1175" t="str">
            <v>733,91</v>
          </cell>
          <cell r="E1175" t="str">
            <v>*</v>
          </cell>
        </row>
        <row r="1176">
          <cell r="A1176">
            <v>42736</v>
          </cell>
          <cell r="B1176" t="str">
            <v>Corpo BDTC (grota) diâmetro 1,00 m CA-2 MF exclusive  escavação e reaterro, inclusive transporte do tubo em Vias Urbanas</v>
          </cell>
          <cell r="C1176" t="str">
            <v>m</v>
          </cell>
          <cell r="D1176" t="str">
            <v>803,70</v>
          </cell>
          <cell r="E1176" t="str">
            <v>*</v>
          </cell>
        </row>
        <row r="1177">
          <cell r="A1177">
            <v>42737</v>
          </cell>
          <cell r="B1177" t="str">
            <v>Corpo BDTC (grota) diâmetro 1,00 m CA-2 PB exclusive escavação e reaterro, inclusive transporte do tubo em Vias Urbanas</v>
          </cell>
          <cell r="C1177" t="str">
            <v>m</v>
          </cell>
          <cell r="D1177" t="str">
            <v>841,52</v>
          </cell>
          <cell r="E1177" t="str">
            <v>*</v>
          </cell>
        </row>
        <row r="1178">
          <cell r="A1178">
            <v>42738</v>
          </cell>
          <cell r="B1178" t="str">
            <v>Corpo BDTC (grota) diâmetro 1,00 m CA-3 MF exclusive  escavação e reaterro, inclusive transporte do tubo em Vias Urbanas</v>
          </cell>
          <cell r="C1178" t="str">
            <v>m</v>
          </cell>
          <cell r="D1178" t="str">
            <v>954,96</v>
          </cell>
          <cell r="E1178" t="str">
            <v>*</v>
          </cell>
        </row>
        <row r="1179">
          <cell r="A1179">
            <v>42739</v>
          </cell>
          <cell r="B1179" t="str">
            <v>Corpo BDTC (grota) diâmetro 1,20 m CA-1 MF exclusive  escavação e reaterro, inclusive transporte do tubo em Vias Urbanas</v>
          </cell>
          <cell r="C1179" t="str">
            <v>m</v>
          </cell>
          <cell r="D1179" t="str">
            <v>1.154,42</v>
          </cell>
          <cell r="E1179" t="str">
            <v>*</v>
          </cell>
        </row>
        <row r="1180">
          <cell r="A1180">
            <v>42740</v>
          </cell>
          <cell r="B1180" t="str">
            <v>Corpo BDTC (grota) diâmetro 1,20 m CA-2 MF exclusive  escavação e reaterro, inclusive transporte do tubo em Vias Urbanas</v>
          </cell>
          <cell r="C1180" t="str">
            <v>m</v>
          </cell>
          <cell r="D1180" t="str">
            <v>1.169,55</v>
          </cell>
          <cell r="E1180" t="str">
            <v>*</v>
          </cell>
        </row>
        <row r="1181">
          <cell r="A1181">
            <v>42741</v>
          </cell>
          <cell r="B1181" t="str">
            <v>Corpo BDTC (grota) diâmetro 1,20 m CA-2 PB exclusive escavação e reaterro, inclusive transporte do tubo em Vias Urbanas</v>
          </cell>
          <cell r="C1181" t="str">
            <v>m</v>
          </cell>
          <cell r="D1181" t="str">
            <v>1.221,23</v>
          </cell>
          <cell r="E1181" t="str">
            <v>*</v>
          </cell>
        </row>
        <row r="1182">
          <cell r="A1182">
            <v>42742</v>
          </cell>
          <cell r="B1182" t="str">
            <v>Corpo BDTC (grota) diâmetro 1,20 m CA-3 MF exclusive  escavação e reaterro, inclusive transporte do tubo em Vias Urbanas</v>
          </cell>
          <cell r="C1182" t="str">
            <v>m</v>
          </cell>
          <cell r="D1182" t="str">
            <v>1.346,02</v>
          </cell>
          <cell r="E1182" t="str">
            <v>*</v>
          </cell>
        </row>
        <row r="1183">
          <cell r="A1183">
            <v>42743</v>
          </cell>
          <cell r="B1183" t="str">
            <v>Corpo BDTC (grota) diâmetro 1,50 m CA-1 MF exclusive  escavação e reaterro, inclusive transporte do tubo em Vias Urbanas</v>
          </cell>
          <cell r="C1183" t="str">
            <v>m</v>
          </cell>
          <cell r="D1183" t="str">
            <v>1.599,99</v>
          </cell>
          <cell r="E1183" t="str">
            <v>*</v>
          </cell>
        </row>
        <row r="1184">
          <cell r="A1184">
            <v>42744</v>
          </cell>
          <cell r="B1184" t="str">
            <v>Corpo BDTC (grota) diâmetro 1,50 m CA-1 PB exclusive escavação e reaterro, inclusive transporte do tubo em Vias Urbanas</v>
          </cell>
          <cell r="C1184" t="str">
            <v>m</v>
          </cell>
          <cell r="D1184" t="str">
            <v>1.599,99</v>
          </cell>
          <cell r="E1184" t="str">
            <v>*</v>
          </cell>
        </row>
        <row r="1185">
          <cell r="A1185">
            <v>42745</v>
          </cell>
          <cell r="B1185" t="str">
            <v>Corpo BDTC (grota) diâmetro 1,50 m CA-2 MF exclusive  escavação e reaterro, inclusive transporte do tubo em Vias Urbanas</v>
          </cell>
          <cell r="C1185" t="str">
            <v>m</v>
          </cell>
          <cell r="D1185" t="str">
            <v>1.700,83</v>
          </cell>
          <cell r="E1185" t="str">
            <v>*</v>
          </cell>
        </row>
        <row r="1186">
          <cell r="A1186">
            <v>42746</v>
          </cell>
          <cell r="B1186" t="str">
            <v>Corpo BDTC (grota) diâmetro 1,50 m CA-2 PB exclusive escavação e reaterro, inclusive transporte do tubo em Vias Urbanas</v>
          </cell>
          <cell r="C1186" t="str">
            <v>m</v>
          </cell>
          <cell r="D1186" t="str">
            <v>1.681,92</v>
          </cell>
          <cell r="E1186" t="str">
            <v>*</v>
          </cell>
        </row>
        <row r="1187">
          <cell r="A1187">
            <v>42747</v>
          </cell>
          <cell r="B1187" t="str">
            <v>Corpo BDTC (grota) diâmetro 1,50 m CA-3 MF exclusive  escavação e reaterro, inclusive transporte do tubo em Vias Urbanas</v>
          </cell>
          <cell r="C1187" t="str">
            <v>m</v>
          </cell>
          <cell r="D1187" t="str">
            <v>1.971,83</v>
          </cell>
          <cell r="E1187" t="str">
            <v>*</v>
          </cell>
        </row>
        <row r="1188">
          <cell r="A1188">
            <v>42748</v>
          </cell>
          <cell r="B1188" t="str">
            <v>Corpo BSTC diâmetro 0,20 m C.S. MF inclusive escavação, reaterro e transporte do tubo em Vias Urbanas</v>
          </cell>
          <cell r="C1188" t="str">
            <v>m</v>
          </cell>
          <cell r="D1188" t="str">
            <v>81,11</v>
          </cell>
          <cell r="E1188" t="str">
            <v>*</v>
          </cell>
        </row>
        <row r="1189">
          <cell r="A1189">
            <v>42749</v>
          </cell>
          <cell r="B1189" t="str">
            <v>Corpo BSTC diâmetro 0,20 m C.S. PB inclusive escavação, reaterro e transporte do tubo em Vias Urbanas</v>
          </cell>
          <cell r="C1189" t="str">
            <v>m</v>
          </cell>
          <cell r="D1189" t="str">
            <v>81,11</v>
          </cell>
          <cell r="E1189" t="str">
            <v>*</v>
          </cell>
        </row>
        <row r="1190">
          <cell r="A1190">
            <v>42750</v>
          </cell>
          <cell r="B1190" t="str">
            <v>Corpo BSTC diâmetro 0,30 m C.S. MF inclusive escavação, reaterro e transporte do tubo em Vias Urbanas</v>
          </cell>
          <cell r="C1190" t="str">
            <v>m</v>
          </cell>
          <cell r="D1190" t="str">
            <v>102,95</v>
          </cell>
          <cell r="E1190" t="str">
            <v>*</v>
          </cell>
        </row>
        <row r="1191">
          <cell r="A1191">
            <v>42751</v>
          </cell>
          <cell r="B1191" t="str">
            <v>Corpo BSTC diâmetro 0,30 m C.S. PB inclusive escavação, reaterro e transporte do tubo em Vias Urbanas</v>
          </cell>
          <cell r="C1191" t="str">
            <v>m</v>
          </cell>
          <cell r="D1191" t="str">
            <v>102,99</v>
          </cell>
          <cell r="E1191" t="str">
            <v>*</v>
          </cell>
        </row>
        <row r="1192">
          <cell r="A1192">
            <v>42752</v>
          </cell>
          <cell r="B1192" t="str">
            <v>Corpo BSTC diâmetro 0,40 m C.S. MF inclusive escavação, reaterro e transporte do tubo em Vias Urbanas</v>
          </cell>
          <cell r="C1192" t="str">
            <v>m</v>
          </cell>
          <cell r="D1192" t="str">
            <v>139,96</v>
          </cell>
          <cell r="E1192" t="str">
            <v>*</v>
          </cell>
        </row>
        <row r="1193">
          <cell r="A1193">
            <v>42753</v>
          </cell>
          <cell r="B1193" t="str">
            <v>Corpo BSTC diâmetro 0,40 m C.S. PB inclusive escavação, reaterro e transporte do tubo em Vias Urbanas</v>
          </cell>
          <cell r="C1193" t="str">
            <v>m</v>
          </cell>
          <cell r="D1193" t="str">
            <v>139,96</v>
          </cell>
          <cell r="E1193" t="str">
            <v>*</v>
          </cell>
        </row>
        <row r="1194">
          <cell r="A1194">
            <v>42754</v>
          </cell>
          <cell r="B1194" t="str">
            <v>Corpo BSTC diâmetro 0,60 m C.S. MF inclusive escavação, reaterro e transporte do tubo em Vias Urbanas</v>
          </cell>
          <cell r="C1194" t="str">
            <v>m</v>
          </cell>
          <cell r="D1194" t="str">
            <v>225,86</v>
          </cell>
          <cell r="E1194" t="str">
            <v>*</v>
          </cell>
        </row>
        <row r="1195">
          <cell r="A1195">
            <v>42755</v>
          </cell>
          <cell r="B1195" t="str">
            <v>Corpo BSTC diâmetro 0,60 m C.S. PB inclusive escavação, reaterro e transporte do tubo em Vias Urbanas</v>
          </cell>
          <cell r="C1195" t="str">
            <v>m</v>
          </cell>
          <cell r="D1195" t="str">
            <v>225,86</v>
          </cell>
          <cell r="E1195" t="str">
            <v>*</v>
          </cell>
        </row>
        <row r="1196">
          <cell r="A1196">
            <v>42756</v>
          </cell>
          <cell r="B1196" t="str">
            <v>Corpo BSTC (greide) diâmetro 0,30 m CA-1 MF inclusive escavação, reaterro e transporte do  tubo em Vias Urbanas</v>
          </cell>
          <cell r="C1196" t="str">
            <v>m</v>
          </cell>
          <cell r="D1196" t="str">
            <v>112,49</v>
          </cell>
          <cell r="E1196" t="str">
            <v>*</v>
          </cell>
        </row>
        <row r="1197">
          <cell r="A1197">
            <v>42757</v>
          </cell>
          <cell r="B1197" t="str">
            <v>Corpo BSTC (greide) diâmetro 0,40 m CA-1 MF inclusive escavação, reaterro e transporte do  tubo em Vias Urbanas</v>
          </cell>
          <cell r="C1197" t="str">
            <v>m</v>
          </cell>
          <cell r="D1197" t="str">
            <v>146,93</v>
          </cell>
          <cell r="E1197" t="str">
            <v>*</v>
          </cell>
        </row>
        <row r="1198">
          <cell r="A1198">
            <v>42759</v>
          </cell>
          <cell r="B1198" t="str">
            <v>Corpo BSTC (greide) diâmetro 0,40 m CA-2 MF inclusive escavação, reaterro e transporte do  tubo em Vias Urbanas</v>
          </cell>
          <cell r="C1198" t="str">
            <v>m</v>
          </cell>
          <cell r="D1198" t="str">
            <v>153,23</v>
          </cell>
          <cell r="E1198" t="str">
            <v>*</v>
          </cell>
        </row>
        <row r="1199">
          <cell r="A1199">
            <v>42760</v>
          </cell>
          <cell r="B1199" t="str">
            <v>Corpo BSTC (greide) diâmetro 0,60 m CA-1 MF inclusive escavação, reaterro e transporte do  tubo em Vias Urbanas</v>
          </cell>
          <cell r="C1199" t="str">
            <v>m</v>
          </cell>
          <cell r="D1199" t="str">
            <v>229,65</v>
          </cell>
          <cell r="E1199" t="str">
            <v>*</v>
          </cell>
        </row>
        <row r="1200">
          <cell r="A1200">
            <v>42761</v>
          </cell>
          <cell r="B1200" t="str">
            <v>Corpo BSTC (greide) diâmetro 0,60 m CA-1 PB inclusive escavação, reaterro e transporte do tubo em Vias Urbanas</v>
          </cell>
          <cell r="C1200" t="str">
            <v>m</v>
          </cell>
          <cell r="D1200" t="str">
            <v>227,12</v>
          </cell>
          <cell r="E1200" t="str">
            <v>*</v>
          </cell>
        </row>
        <row r="1201">
          <cell r="A1201">
            <v>42762</v>
          </cell>
          <cell r="B1201" t="str">
            <v>Corpo BSTC (greide) diâmetro 0,60 m CA-2 MF inclusive escavação, reaterro e transporte do  tubo em Vias Urbanas</v>
          </cell>
          <cell r="C1201" t="str">
            <v>m</v>
          </cell>
          <cell r="D1201" t="str">
            <v>230,91</v>
          </cell>
          <cell r="E1201" t="str">
            <v>*</v>
          </cell>
        </row>
        <row r="1202">
          <cell r="A1202">
            <v>42763</v>
          </cell>
          <cell r="B1202" t="str">
            <v>Corpo BSTC (greide) diâmetro 0,60 m CA-2 PB inclusive escavação, reaterro e transporte do tubo em Vias Urbanas</v>
          </cell>
          <cell r="C1202" t="str">
            <v>m</v>
          </cell>
          <cell r="D1202" t="str">
            <v>240,36</v>
          </cell>
          <cell r="E1202" t="str">
            <v>*</v>
          </cell>
        </row>
        <row r="1203">
          <cell r="A1203">
            <v>42764</v>
          </cell>
          <cell r="B1203" t="str">
            <v>Corpo BSTC (greide) diâmetro 0,80 m CA-1 MF inclusive escavação, reaterro e transporte do  tubo em Vias Urbanas</v>
          </cell>
          <cell r="C1203" t="str">
            <v>m</v>
          </cell>
          <cell r="D1203" t="str">
            <v>463,33</v>
          </cell>
          <cell r="E1203" t="str">
            <v>*</v>
          </cell>
        </row>
        <row r="1204">
          <cell r="A1204">
            <v>42765</v>
          </cell>
          <cell r="B1204" t="str">
            <v>Corpo BSTC (greide) diâmetro 0,80 m CA-1 PB inclusive escavação, reaterro e transporte do tubo em Vias Urbanas</v>
          </cell>
          <cell r="C1204" t="str">
            <v>m</v>
          </cell>
          <cell r="D1204" t="str">
            <v>463,33</v>
          </cell>
          <cell r="E1204" t="str">
            <v>*</v>
          </cell>
        </row>
        <row r="1205">
          <cell r="A1205">
            <v>42766</v>
          </cell>
          <cell r="B1205" t="str">
            <v>Corpo BSTC (greide) diâmetro 0,80 m CA-2 MF inclusive escavação, reaterro e transporte do  tubo em Vias Urbanas</v>
          </cell>
          <cell r="C1205" t="str">
            <v>m</v>
          </cell>
          <cell r="D1205" t="str">
            <v>460,18</v>
          </cell>
          <cell r="E1205" t="str">
            <v>*</v>
          </cell>
        </row>
        <row r="1206">
          <cell r="A1206">
            <v>42767</v>
          </cell>
          <cell r="B1206" t="str">
            <v>Corpo BSTC (greide) diâmetro 0,80 m CA-2 PB inclusive escavação, reaterro e transporte do tubo em Vias Urbanas</v>
          </cell>
          <cell r="C1206" t="str">
            <v>m</v>
          </cell>
          <cell r="D1206" t="str">
            <v>485,35</v>
          </cell>
          <cell r="E1206" t="str">
            <v>*</v>
          </cell>
        </row>
        <row r="1207">
          <cell r="A1207">
            <v>42768</v>
          </cell>
          <cell r="B1207" t="str">
            <v>Corpo BSTC (greide) diâmetro 1,00 m CA-1 MF inclusive escavação, reaterro e transporte do  tubo em Vias Urbanas</v>
          </cell>
          <cell r="C1207" t="str">
            <v>m</v>
          </cell>
          <cell r="D1207" t="str">
            <v>627,77</v>
          </cell>
          <cell r="E1207" t="str">
            <v>*</v>
          </cell>
        </row>
        <row r="1208">
          <cell r="A1208">
            <v>42769</v>
          </cell>
          <cell r="B1208" t="str">
            <v>Corpo BSTC (greide) diâmetro 1,00 m CA-1 PB inclusive escavação, reaterro e transporte do tubo em Vias Urbanas</v>
          </cell>
          <cell r="C1208" t="str">
            <v>m</v>
          </cell>
          <cell r="D1208" t="str">
            <v>628,43</v>
          </cell>
          <cell r="E1208" t="str">
            <v>*</v>
          </cell>
        </row>
        <row r="1209">
          <cell r="A1209">
            <v>42770</v>
          </cell>
          <cell r="B1209" t="str">
            <v>Corpo BSTC (greide) diâmetro 1,00 m CA-2 MF inclusive escavação, reaterro e transporte do  tubo em Vias Urbanas</v>
          </cell>
          <cell r="C1209" t="str">
            <v>m</v>
          </cell>
          <cell r="D1209" t="str">
            <v>635,97</v>
          </cell>
          <cell r="E1209" t="str">
            <v>*</v>
          </cell>
        </row>
        <row r="1210">
          <cell r="A1210">
            <v>42771</v>
          </cell>
          <cell r="B1210" t="str">
            <v>Corpo BSTC (greide) diâmetro 1,00 m CA-2 PB inclusive escavação, reaterro e transporte do tubo em Vias Urbanas</v>
          </cell>
          <cell r="C1210" t="str">
            <v>m</v>
          </cell>
          <cell r="D1210" t="str">
            <v>654,88</v>
          </cell>
          <cell r="E1210" t="str">
            <v>*</v>
          </cell>
        </row>
        <row r="1211">
          <cell r="A1211">
            <v>42772</v>
          </cell>
          <cell r="B1211" t="str">
            <v>Corpo BSTC (greide) diâmetro 1,20 m CA-1 MF inclusive escavação, reaterro e transporte do  tubo em Vias Urbanas</v>
          </cell>
          <cell r="C1211" t="str">
            <v>m</v>
          </cell>
          <cell r="D1211" t="str">
            <v>865,24</v>
          </cell>
          <cell r="E1211" t="str">
            <v>*</v>
          </cell>
        </row>
        <row r="1212">
          <cell r="A1212">
            <v>42773</v>
          </cell>
          <cell r="B1212" t="str">
            <v>Corpo BSTC (greide) diâmetro 1,20 m CA-1 PB inclusive escavação, reaterro e transporte do tubo em Vias Urbanas</v>
          </cell>
          <cell r="C1212" t="str">
            <v>m</v>
          </cell>
          <cell r="D1212" t="str">
            <v>882,89</v>
          </cell>
          <cell r="E1212" t="str">
            <v>*</v>
          </cell>
        </row>
        <row r="1213">
          <cell r="A1213">
            <v>42774</v>
          </cell>
          <cell r="B1213" t="str">
            <v>Corpo BSTC (greide) diâmetro 1,20 m CA-2 MF inclusive escavação, reaterro e transporte do  tubo, em Vias Urbanas</v>
          </cell>
          <cell r="C1213" t="str">
            <v>m</v>
          </cell>
          <cell r="D1213" t="str">
            <v>890,45</v>
          </cell>
          <cell r="E1213" t="str">
            <v>*</v>
          </cell>
        </row>
        <row r="1214">
          <cell r="A1214">
            <v>42775</v>
          </cell>
          <cell r="B1214" t="str">
            <v>Corpo BSTC (greide) diâmetro 1,20 m CA-2 PB inclusive escavação, reaterro e transporte do tubo em Vias Urbanas</v>
          </cell>
          <cell r="C1214" t="str">
            <v>m</v>
          </cell>
          <cell r="D1214" t="str">
            <v>916,29</v>
          </cell>
          <cell r="E1214" t="str">
            <v>*</v>
          </cell>
        </row>
        <row r="1215">
          <cell r="A1215">
            <v>42776</v>
          </cell>
          <cell r="B1215" t="str">
            <v>Corpo BSTC (grota) diâmetro 0,60 m CA-1 MF exclusive escavação e reaterro, inclusive transporte do tubo em Vias Urbanas</v>
          </cell>
          <cell r="C1215" t="str">
            <v>m</v>
          </cell>
          <cell r="D1215" t="str">
            <v>144,68</v>
          </cell>
          <cell r="E1215" t="str">
            <v>*</v>
          </cell>
        </row>
        <row r="1216">
          <cell r="A1216">
            <v>42777</v>
          </cell>
          <cell r="B1216" t="str">
            <v>Corpo BSTC (grota) diâmetro 0,60 m CA-1 PB exclusive escavação e reaterro, inclusive transporte do tubo em Vias Urbanas</v>
          </cell>
          <cell r="C1216" t="str">
            <v>m</v>
          </cell>
          <cell r="D1216" t="str">
            <v>142,15</v>
          </cell>
          <cell r="E1216" t="str">
            <v>*</v>
          </cell>
        </row>
        <row r="1217">
          <cell r="A1217">
            <v>42778</v>
          </cell>
          <cell r="B1217" t="str">
            <v>Corpo BSTC (grota) diâmetro 0,60 m CA-2 MF exclusive escavação e reaterro, inclusive transporte do tubo em Vias Urbanas</v>
          </cell>
          <cell r="C1217" t="str">
            <v>m</v>
          </cell>
          <cell r="D1217" t="str">
            <v>145,94</v>
          </cell>
          <cell r="E1217" t="str">
            <v>*</v>
          </cell>
        </row>
        <row r="1218">
          <cell r="A1218">
            <v>42779</v>
          </cell>
          <cell r="B1218" t="str">
            <v>Corpo BSTC (grota) diâmetro 0,60 m CA-2 PB exclusive escavação e reaterro, inclusive transporte do tubo em Vias Urbanas</v>
          </cell>
          <cell r="C1218" t="str">
            <v>m</v>
          </cell>
          <cell r="D1218" t="str">
            <v>155,39</v>
          </cell>
          <cell r="E1218" t="str">
            <v>*</v>
          </cell>
        </row>
        <row r="1219">
          <cell r="A1219">
            <v>42780</v>
          </cell>
          <cell r="B1219" t="str">
            <v>Corpo BSTC (grota) diâmetro 0,80 m CA-1 MF exclusive escavação e reaterro, inclusive transporte do tubo em Vias Urbanas</v>
          </cell>
          <cell r="C1219" t="str">
            <v>m</v>
          </cell>
          <cell r="D1219" t="str">
            <v>343,37</v>
          </cell>
          <cell r="E1219" t="str">
            <v>*</v>
          </cell>
        </row>
        <row r="1220">
          <cell r="A1220">
            <v>42781</v>
          </cell>
          <cell r="B1220" t="str">
            <v>Corpo BSTC (grota) diâmetro 0,80 m CA-1 PB exclusive escavação e reaterro, inclusive transporte do tubo em Vias Urbanas</v>
          </cell>
          <cell r="C1220" t="str">
            <v>m</v>
          </cell>
          <cell r="D1220" t="str">
            <v>343,37</v>
          </cell>
          <cell r="E1220" t="str">
            <v>*</v>
          </cell>
        </row>
        <row r="1221">
          <cell r="A1221">
            <v>42782</v>
          </cell>
          <cell r="B1221" t="str">
            <v>Corpo BSTC (grota) diâmetro 0,80 m CA-2 MF exclusive escavação e reaterro, inclusive transporte do tubo em Vias Urbanas</v>
          </cell>
          <cell r="C1221" t="str">
            <v>m</v>
          </cell>
          <cell r="D1221" t="str">
            <v>340,22</v>
          </cell>
          <cell r="E1221" t="str">
            <v>*</v>
          </cell>
        </row>
        <row r="1222">
          <cell r="A1222">
            <v>42783</v>
          </cell>
          <cell r="B1222" t="str">
            <v>Corpo BSTC (grota) diâmetro 0,80 m CA-2 PB exclusive escavação e reaterro, inclusive transporte do tubo em Vias Urbanas</v>
          </cell>
          <cell r="C1222" t="str">
            <v>m</v>
          </cell>
          <cell r="D1222" t="str">
            <v>365,39</v>
          </cell>
          <cell r="E1222" t="str">
            <v>*</v>
          </cell>
        </row>
        <row r="1223">
          <cell r="A1223">
            <v>42784</v>
          </cell>
          <cell r="B1223" t="str">
            <v>Corpo BSTC (grota) diâmetro 1,00 m CA-1 MF exclusive escavação e reaterro, inclusive transporte do tubo em Vias Urbanas</v>
          </cell>
          <cell r="C1223" t="str">
            <v>m</v>
          </cell>
          <cell r="D1223" t="str">
            <v>434,25</v>
          </cell>
          <cell r="E1223" t="str">
            <v>*</v>
          </cell>
        </row>
        <row r="1224">
          <cell r="A1224">
            <v>42785</v>
          </cell>
          <cell r="B1224" t="str">
            <v>Corpo BSTC (grota) diâmetro 1,00 m CA-1 PB exclusive escavação e reaterro, inclusive transporte do tubo em Vias Urbanas</v>
          </cell>
          <cell r="C1224" t="str">
            <v>m</v>
          </cell>
          <cell r="D1224" t="str">
            <v>434,91</v>
          </cell>
          <cell r="E1224" t="str">
            <v>*</v>
          </cell>
        </row>
        <row r="1225">
          <cell r="A1225">
            <v>42786</v>
          </cell>
          <cell r="B1225" t="str">
            <v>Corpo BSTC (grota) diâmetro 1,00 m CA-2 MF exclusive escavação e reaterro, inclusive transporte do tubo em Vias Urbanas</v>
          </cell>
          <cell r="C1225" t="str">
            <v>m</v>
          </cell>
          <cell r="D1225" t="str">
            <v>442,44</v>
          </cell>
          <cell r="E1225" t="str">
            <v>*</v>
          </cell>
        </row>
        <row r="1226">
          <cell r="A1226">
            <v>42787</v>
          </cell>
          <cell r="B1226" t="str">
            <v>Corpo BSTC (grota) diâmetro 1,00 m CA-2 PB exclusive escavação e reaterro, inclusive transporte do tubo em Vias Urbanas</v>
          </cell>
          <cell r="C1226" t="str">
            <v>m</v>
          </cell>
          <cell r="D1226" t="str">
            <v>461,35</v>
          </cell>
          <cell r="E1226" t="str">
            <v>*</v>
          </cell>
        </row>
        <row r="1227">
          <cell r="A1227">
            <v>42788</v>
          </cell>
          <cell r="B1227" t="str">
            <v>Corpo BSTC (grota) diâmetro 1,00 m CA-3 MF exclusive escavação e reaterro, inclusive transporte do tubo em Vias Urbanas</v>
          </cell>
          <cell r="C1227" t="str">
            <v>m</v>
          </cell>
          <cell r="D1227" t="str">
            <v>518,07</v>
          </cell>
          <cell r="E1227" t="str">
            <v>*</v>
          </cell>
        </row>
        <row r="1228">
          <cell r="A1228">
            <v>42789</v>
          </cell>
          <cell r="B1228" t="str">
            <v>Corpo BSTC (grota) diâmetro 1,20 m CA-1 MF exclusive escavação e reaterro, inclusive transporte do tubo em Vias Urbanas</v>
          </cell>
          <cell r="C1228" t="str">
            <v>m</v>
          </cell>
          <cell r="D1228" t="str">
            <v>603,26</v>
          </cell>
          <cell r="E1228" t="str">
            <v>*</v>
          </cell>
        </row>
        <row r="1229">
          <cell r="A1229">
            <v>42790</v>
          </cell>
          <cell r="B1229" t="str">
            <v>Corpo BSTC (grota) diâmetro 1,20 m CA-1 PB exclusive escavação e reaterro, inclusive transporte do tubo em Vias Urbanas</v>
          </cell>
          <cell r="C1229" t="str">
            <v>m</v>
          </cell>
          <cell r="D1229" t="str">
            <v>620,90</v>
          </cell>
          <cell r="E1229" t="str">
            <v>*</v>
          </cell>
        </row>
        <row r="1230">
          <cell r="A1230">
            <v>42791</v>
          </cell>
          <cell r="B1230" t="str">
            <v>Corpo BSTC (grota) diâmetro 1,20 m CA-2 MF exclusive escavação e reaterro, inclusive transporte do tubo em Vias Urbanas</v>
          </cell>
          <cell r="C1230" t="str">
            <v>m</v>
          </cell>
          <cell r="D1230" t="str">
            <v>628,47</v>
          </cell>
          <cell r="E1230" t="str">
            <v>*</v>
          </cell>
        </row>
        <row r="1231">
          <cell r="A1231">
            <v>42792</v>
          </cell>
          <cell r="B1231" t="str">
            <v>Corpo BSTC (grota) diâmetro 1,20 m CA-2 PB exclusive escavação e reaterro, inclusive transporte do tubo em Vias Urbanas</v>
          </cell>
          <cell r="C1231" t="str">
            <v>m</v>
          </cell>
          <cell r="D1231" t="str">
            <v>654,31</v>
          </cell>
          <cell r="E1231" t="str">
            <v>*</v>
          </cell>
        </row>
        <row r="1232">
          <cell r="A1232">
            <v>42793</v>
          </cell>
          <cell r="B1232" t="str">
            <v>Corpo BSTC (grota) diâmetro 1,20 m CA-3 MF exclusive escavação e reaterro, inclusive transporte do tubo em Vias Urbanas</v>
          </cell>
          <cell r="C1232" t="str">
            <v>m</v>
          </cell>
          <cell r="D1232" t="str">
            <v>716,70</v>
          </cell>
          <cell r="E1232" t="str">
            <v>*</v>
          </cell>
        </row>
        <row r="1233">
          <cell r="A1233">
            <v>42794</v>
          </cell>
          <cell r="B1233" t="str">
            <v>Corpo BSTC (grota) diâmetro 1,50 m CA-1 MF exclusive escavação e reaterro, inclusive transporte do tubo em Vias Urbanas</v>
          </cell>
          <cell r="C1233" t="str">
            <v>m</v>
          </cell>
          <cell r="D1233" t="str">
            <v>840,58</v>
          </cell>
          <cell r="E1233" t="str">
            <v>*</v>
          </cell>
        </row>
        <row r="1234">
          <cell r="A1234">
            <v>42758</v>
          </cell>
          <cell r="B1234" t="str">
            <v>Corpo BSTC (grota) diâmetro 1,50 m CA-1 PB exclusive escavação e reaterro, inclusive transporte do tubo em Vias Urbanas</v>
          </cell>
          <cell r="C1234" t="str">
            <v>m</v>
          </cell>
          <cell r="D1234" t="str">
            <v>840,58</v>
          </cell>
          <cell r="E1234" t="str">
            <v>*</v>
          </cell>
        </row>
        <row r="1235">
          <cell r="A1235">
            <v>42795</v>
          </cell>
          <cell r="B1235" t="str">
            <v>Corpo BSTC (grota) diâmetro 1,50 m CA-2 MF exclusive escavação e reaterro, inclusive transporte do tubo em Vias Urbanas</v>
          </cell>
          <cell r="C1235" t="str">
            <v>m</v>
          </cell>
          <cell r="D1235" t="str">
            <v>891,00</v>
          </cell>
          <cell r="E1235" t="str">
            <v>*</v>
          </cell>
        </row>
        <row r="1236">
          <cell r="A1236">
            <v>42796</v>
          </cell>
          <cell r="B1236" t="str">
            <v>Corpo BSTC (grota) diâmetro 1,50 m CA-2 PB exclusive escavação e reaterro, inclusive transporte do tubo em Vias Urbanas</v>
          </cell>
          <cell r="C1236" t="str">
            <v>m</v>
          </cell>
          <cell r="D1236" t="str">
            <v>881,55</v>
          </cell>
          <cell r="E1236" t="str">
            <v>*</v>
          </cell>
        </row>
        <row r="1237">
          <cell r="A1237">
            <v>42797</v>
          </cell>
          <cell r="B1237" t="str">
            <v>Corpo BSTC (grota) diâmetro 1,50 m CA-3 MF exclusive escavação e reaterro, inclusive transporte do tubo em Vias Urbanas</v>
          </cell>
          <cell r="C1237" t="str">
            <v>m</v>
          </cell>
          <cell r="D1237" t="str">
            <v>1.026,51</v>
          </cell>
          <cell r="E1237" t="str">
            <v>*</v>
          </cell>
        </row>
        <row r="1238">
          <cell r="A1238">
            <v>42798</v>
          </cell>
          <cell r="B1238" t="str">
            <v>Corpo BTTC (grota) diâmetro 0,60 m CA-1 MF exclusive  escavação e reaterro, inclusive transporte do tubo em Vias Urbanas</v>
          </cell>
          <cell r="C1238" t="str">
            <v>m</v>
          </cell>
          <cell r="D1238" t="str">
            <v>430,99</v>
          </cell>
          <cell r="E1238" t="str">
            <v>*</v>
          </cell>
        </row>
        <row r="1239">
          <cell r="A1239">
            <v>42799</v>
          </cell>
          <cell r="B1239" t="str">
            <v>Corpo BTTC (grota) diâmetro 0,60 m CA-1 PB exclusive escavação e reaterro, inclusive transporte do tubo em Vias Urbanas</v>
          </cell>
          <cell r="C1239" t="str">
            <v>m</v>
          </cell>
          <cell r="D1239" t="str">
            <v>423,42</v>
          </cell>
          <cell r="E1239" t="str">
            <v>*</v>
          </cell>
        </row>
        <row r="1240">
          <cell r="A1240">
            <v>42800</v>
          </cell>
          <cell r="B1240" t="str">
            <v>Corpo BTTC (grota) diâmetro 0,60 m CA-2 MF exclusive  escavação e reaterro, inclusive transporte do tubo em Vias Urbanas</v>
          </cell>
          <cell r="C1240" t="str">
            <v>m</v>
          </cell>
          <cell r="D1240" t="str">
            <v>434,77</v>
          </cell>
          <cell r="E1240" t="str">
            <v>*</v>
          </cell>
        </row>
        <row r="1241">
          <cell r="A1241">
            <v>42801</v>
          </cell>
          <cell r="B1241" t="str">
            <v>Corpo BTTC (grota) diâmetro 0,60 m CA-2 PB exclusive escavação e reaterro, inclusive transporte do tubo em Vias Urbanas</v>
          </cell>
          <cell r="C1241" t="str">
            <v>m</v>
          </cell>
          <cell r="D1241" t="str">
            <v>463,13</v>
          </cell>
          <cell r="E1241" t="str">
            <v>*</v>
          </cell>
        </row>
        <row r="1242">
          <cell r="A1242">
            <v>42802</v>
          </cell>
          <cell r="B1242" t="str">
            <v>Corpo BTTC (grota) diâmetro 0,80 m CA-1 MF exclusive  escavação e reaterro, inclusive transporte do tubo em Vias Urbanas</v>
          </cell>
          <cell r="C1242" t="str">
            <v>m</v>
          </cell>
          <cell r="D1242" t="str">
            <v>867,75</v>
          </cell>
          <cell r="E1242" t="str">
            <v>*</v>
          </cell>
        </row>
        <row r="1243">
          <cell r="A1243">
            <v>42803</v>
          </cell>
          <cell r="B1243" t="str">
            <v>Corpo BTTC (grota) diâmetro 0,80 m CA-1 PB exclusive escavação e reaterro, inclusive transporte do tubo em Vias Urbanas</v>
          </cell>
          <cell r="C1243" t="str">
            <v>m</v>
          </cell>
          <cell r="D1243" t="str">
            <v>867,75</v>
          </cell>
          <cell r="E1243" t="str">
            <v>*</v>
          </cell>
        </row>
        <row r="1244">
          <cell r="A1244">
            <v>42804</v>
          </cell>
          <cell r="B1244" t="str">
            <v>Corpo BTTC (grota) diâmetro 0,80 m CA-2 MF exclusive  escavação e reaterro, inclusive transporte do tubo em Vias Urbanas</v>
          </cell>
          <cell r="C1244" t="str">
            <v>m</v>
          </cell>
          <cell r="D1244" t="str">
            <v>858,29</v>
          </cell>
          <cell r="E1244" t="str">
            <v>*</v>
          </cell>
        </row>
        <row r="1245">
          <cell r="A1245">
            <v>42805</v>
          </cell>
          <cell r="B1245" t="str">
            <v>Corpo BTTC (grota) diâmetro 0,80 m CA-2 PB exclusive escavação e reaterro, inclusive transporte do tubo em Vias Urbanas</v>
          </cell>
          <cell r="C1245" t="str">
            <v>m</v>
          </cell>
          <cell r="D1245" t="str">
            <v>933,81</v>
          </cell>
          <cell r="E1245" t="str">
            <v>*</v>
          </cell>
        </row>
        <row r="1246">
          <cell r="A1246">
            <v>42806</v>
          </cell>
          <cell r="B1246" t="str">
            <v>Corpo BTTC (grota) diâmetro 1,00 m CA-1 MF exclusive  escavação e reaterro, inclusive transporte do tubo em Vias Urbanas</v>
          </cell>
          <cell r="C1246" t="str">
            <v>m</v>
          </cell>
          <cell r="D1246" t="str">
            <v>1.140,36</v>
          </cell>
          <cell r="E1246" t="str">
            <v>*</v>
          </cell>
        </row>
        <row r="1247">
          <cell r="A1247">
            <v>42807</v>
          </cell>
          <cell r="B1247" t="str">
            <v>Corpo BTTC (grota) diâmetro 1,00 m CA-1 PB exclusive escavação e reaterro, inclusive transporte do tubo em Vias Urbanas</v>
          </cell>
          <cell r="C1247" t="str">
            <v>m</v>
          </cell>
          <cell r="D1247" t="str">
            <v>1.142,32</v>
          </cell>
          <cell r="E1247" t="str">
            <v>*</v>
          </cell>
        </row>
        <row r="1248">
          <cell r="A1248">
            <v>42808</v>
          </cell>
          <cell r="B1248" t="str">
            <v>Corpo BTTC (grota) diâmetro 1,00 m CA-2 MF exclusive  escavação e reaterro, inclusive transporte do tubo em Vias Urbanas</v>
          </cell>
          <cell r="C1248" t="str">
            <v>m</v>
          </cell>
          <cell r="D1248" t="str">
            <v>1.164,94</v>
          </cell>
          <cell r="E1248" t="str">
            <v>*</v>
          </cell>
        </row>
        <row r="1249">
          <cell r="A1249">
            <v>42809</v>
          </cell>
          <cell r="B1249" t="str">
            <v>Corpo BTTC (grota) diâmetro 1,00 m CA-2 PB exclusive escavação e reaterro, inclusive transporte do tubo em Vias Urbanas</v>
          </cell>
          <cell r="C1249" t="str">
            <v>m</v>
          </cell>
          <cell r="D1249" t="str">
            <v>1.221,66</v>
          </cell>
          <cell r="E1249" t="str">
            <v>*</v>
          </cell>
        </row>
        <row r="1250">
          <cell r="A1250">
            <v>42810</v>
          </cell>
          <cell r="B1250" t="str">
            <v>Corpo BTTC (grota) diâmetro 1,00 m CA-3 MF exclusive  escavação e reaterro, inclusive transporte do tubo em Vias Urbanas</v>
          </cell>
          <cell r="C1250" t="str">
            <v>m</v>
          </cell>
          <cell r="D1250" t="str">
            <v>1.391,83</v>
          </cell>
          <cell r="E1250" t="str">
            <v>*</v>
          </cell>
        </row>
        <row r="1251">
          <cell r="A1251">
            <v>42811</v>
          </cell>
          <cell r="B1251" t="str">
            <v>Corpo BTTC (grota) diâmetro 1,20 m CA-1 MF exclusive  escavação e reaterro, inclusive transporte do tubo em Vias Urbanas</v>
          </cell>
          <cell r="C1251" t="str">
            <v>m</v>
          </cell>
          <cell r="D1251" t="str">
            <v>1.647,44</v>
          </cell>
          <cell r="E1251" t="str">
            <v>*</v>
          </cell>
        </row>
        <row r="1252">
          <cell r="A1252">
            <v>42812</v>
          </cell>
          <cell r="B1252" t="str">
            <v>Corpo BTTC (grota) diâmetro 1,20 m CA-1 PB exclusive escavação e reaterro, inclusive transporte do tubo em Vias Urbanas</v>
          </cell>
          <cell r="C1252" t="str">
            <v>m</v>
          </cell>
          <cell r="D1252" t="str">
            <v>1.700,38</v>
          </cell>
          <cell r="E1252" t="str">
            <v>*</v>
          </cell>
        </row>
        <row r="1253">
          <cell r="A1253">
            <v>42813</v>
          </cell>
          <cell r="B1253" t="str">
            <v>Corpo BTTC (grota) diâmetro 1,20 m CA-2 MF exclusive  escavação e reaterro, inclusive transporte do tubo em Vias Urbanas</v>
          </cell>
          <cell r="C1253" t="str">
            <v>m</v>
          </cell>
          <cell r="D1253" t="str">
            <v>1.723,07</v>
          </cell>
          <cell r="E1253" t="str">
            <v>*</v>
          </cell>
        </row>
        <row r="1254">
          <cell r="A1254">
            <v>42814</v>
          </cell>
          <cell r="B1254" t="str">
            <v>Corpo BTTC (grota) diâmetro 1,20 m CA-2 PB exclusive escavação e reaterro, inclusive transporte do tubo em Vias Urbanas</v>
          </cell>
          <cell r="C1254" t="str">
            <v>m</v>
          </cell>
          <cell r="D1254" t="str">
            <v>1.800,59</v>
          </cell>
          <cell r="E1254" t="str">
            <v>*</v>
          </cell>
        </row>
        <row r="1255">
          <cell r="A1255">
            <v>42815</v>
          </cell>
          <cell r="B1255" t="str">
            <v>Corpo BTTC (grota) diâmetro 1,20 m CA-3 MF exclusive  escavação e reaterro, inclusive transporte do tubo em Vias Urbanas</v>
          </cell>
          <cell r="C1255" t="str">
            <v>m</v>
          </cell>
          <cell r="D1255" t="str">
            <v>1.987,78</v>
          </cell>
          <cell r="E1255" t="str">
            <v>*</v>
          </cell>
        </row>
        <row r="1256">
          <cell r="A1256">
            <v>42816</v>
          </cell>
          <cell r="B1256" t="str">
            <v>Corpo BTTC (grota) diâmetro 1,50 m CA-1 MF exclusive  escavação e reaterro, inclusive transporte do tubo em Vias Urbanas</v>
          </cell>
          <cell r="C1256" t="str">
            <v>m</v>
          </cell>
          <cell r="D1256" t="str">
            <v>2.359,42</v>
          </cell>
          <cell r="E1256" t="str">
            <v>*</v>
          </cell>
        </row>
        <row r="1257">
          <cell r="A1257">
            <v>42817</v>
          </cell>
          <cell r="B1257" t="str">
            <v>Corpo BTTC (grota) diâmetro 1,50 m CA-1 PB exclusive escavação e reaterro, inclusive transporte do tubo em Vias Urbanas</v>
          </cell>
          <cell r="C1257" t="str">
            <v>m</v>
          </cell>
          <cell r="D1257" t="str">
            <v>2.359,42</v>
          </cell>
          <cell r="E1257" t="str">
            <v>*</v>
          </cell>
        </row>
        <row r="1258">
          <cell r="A1258">
            <v>42818</v>
          </cell>
          <cell r="B1258" t="str">
            <v>Corpo BTTC (grota) diâmetro 1,50 m CA-2 MF exclusive  escavação e reaterro, inclusive transporte do tubo em Vias Urbanas</v>
          </cell>
          <cell r="C1258" t="str">
            <v>m</v>
          </cell>
          <cell r="D1258" t="str">
            <v>2.510,68</v>
          </cell>
          <cell r="E1258" t="str">
            <v>*</v>
          </cell>
        </row>
        <row r="1259">
          <cell r="A1259">
            <v>42819</v>
          </cell>
          <cell r="B1259" t="str">
            <v>Corpo BTTC (grota) diâmetro 1,50 m CA-2 PB exclusive escavação e reaterro, inclusive transporte do tubo em Vias Urbanas</v>
          </cell>
          <cell r="C1259" t="str">
            <v>m</v>
          </cell>
          <cell r="D1259" t="str">
            <v>2.482,32</v>
          </cell>
          <cell r="E1259" t="str">
            <v>*</v>
          </cell>
        </row>
        <row r="1260">
          <cell r="A1260">
            <v>42820</v>
          </cell>
          <cell r="B1260" t="str">
            <v>Corpo BTTC (grota) diâmetro 1,50 m CA-3 MF exclusive  escavação e reaterro, inclusive transporte do tubo em Vias Urbanas</v>
          </cell>
          <cell r="C1260" t="str">
            <v>m</v>
          </cell>
          <cell r="D1260" t="str">
            <v>2.917,20</v>
          </cell>
          <cell r="E1260" t="str">
            <v>*</v>
          </cell>
        </row>
        <row r="1261">
          <cell r="A1261">
            <v>41321</v>
          </cell>
          <cell r="B1261" t="str">
            <v>Corpo de BDCC 1,00 x 1,00 m em Vias Urbanas</v>
          </cell>
          <cell r="C1261" t="str">
            <v>m</v>
          </cell>
          <cell r="D1261" t="str">
            <v>4.795,87</v>
          </cell>
        </row>
        <row r="1262">
          <cell r="A1262">
            <v>42821</v>
          </cell>
          <cell r="B1262" t="str">
            <v>Corpo de BDCC 1,50 x 1,50 m projeto DNIT para H &lt; -&gt; 2,50 m em Vias Urbanas</v>
          </cell>
          <cell r="C1262" t="str">
            <v>m</v>
          </cell>
          <cell r="D1262" t="str">
            <v>3.443,83</v>
          </cell>
        </row>
        <row r="1263">
          <cell r="A1263">
            <v>42822</v>
          </cell>
          <cell r="B1263" t="str">
            <v>Corpo de BDCC 1,50 x 1,50 m projeto DNIT para 2,50 &lt; H &lt; 5,00 m em Vias Urbanas</v>
          </cell>
          <cell r="C1263" t="str">
            <v>m</v>
          </cell>
          <cell r="D1263" t="str">
            <v>3.597,61</v>
          </cell>
        </row>
        <row r="1264">
          <cell r="A1264">
            <v>42823</v>
          </cell>
          <cell r="B1264" t="str">
            <v>Corpo de BDCC 2,00 x 1,20 m -  tudo incluido conforme projeto em Vias Urbanas</v>
          </cell>
          <cell r="C1264" t="str">
            <v>m</v>
          </cell>
          <cell r="D1264" t="str">
            <v>5.082,22</v>
          </cell>
        </row>
        <row r="1265">
          <cell r="A1265">
            <v>42824</v>
          </cell>
          <cell r="B1265" t="str">
            <v>Corpo de BDCC 2,00 x 2,00 m projeto DNIT para H &lt; -&gt; 2,50 m em Vias Urbanas</v>
          </cell>
          <cell r="C1265" t="str">
            <v>m</v>
          </cell>
          <cell r="D1265" t="str">
            <v>4.949,35</v>
          </cell>
        </row>
        <row r="1266">
          <cell r="A1266">
            <v>42825</v>
          </cell>
          <cell r="B1266" t="str">
            <v>Corpo de BDCC 2,00 x 2,00 m projeto DNIT para 2,50 &lt; H &lt; 5,00 m em Vias Urbanas</v>
          </cell>
          <cell r="C1266" t="str">
            <v>m</v>
          </cell>
          <cell r="D1266" t="str">
            <v>5.504,46</v>
          </cell>
        </row>
        <row r="1267">
          <cell r="A1267">
            <v>40600</v>
          </cell>
          <cell r="B1267" t="str">
            <v>Corpo de BDCC 2,00 x 2,50 m em Vias Urbanas</v>
          </cell>
          <cell r="C1267" t="str">
            <v>m</v>
          </cell>
          <cell r="D1267" t="str">
            <v>7.467,45</v>
          </cell>
        </row>
        <row r="1268">
          <cell r="A1268">
            <v>42827</v>
          </cell>
          <cell r="B1268" t="str">
            <v>Corpo de BDCC 2,00 x 3,00 m projeto DNIT p/ 2,50 &lt; H &lt; 5,00 m em Vias Urbanas</v>
          </cell>
          <cell r="C1268" t="str">
            <v>m</v>
          </cell>
          <cell r="D1268" t="str">
            <v>8.274,95</v>
          </cell>
        </row>
        <row r="1269">
          <cell r="A1269">
            <v>42826</v>
          </cell>
          <cell r="B1269" t="str">
            <v>Corpo de BDCC 2,00 x 3,00 m projeto DNIT para H &lt; -&gt; 2,50 m em Vias Urbanas</v>
          </cell>
          <cell r="C1269" t="str">
            <v>m</v>
          </cell>
          <cell r="D1269" t="str">
            <v>7.075,57</v>
          </cell>
        </row>
        <row r="1270">
          <cell r="A1270">
            <v>42828</v>
          </cell>
          <cell r="B1270" t="str">
            <v>Corpo de BDCC 2,50 x 2,00m - tudo incluído conforme projeto em Vias Urbanas</v>
          </cell>
          <cell r="C1270" t="str">
            <v>m</v>
          </cell>
          <cell r="D1270" t="str">
            <v>7.332,10</v>
          </cell>
        </row>
        <row r="1271">
          <cell r="A1271">
            <v>42830</v>
          </cell>
          <cell r="B1271" t="str">
            <v>Corpo de BDCC 2,50 x 2,50 m projeto DNIT p/ 2,50&lt; H &lt;5,00 m em Vias Urbanas</v>
          </cell>
          <cell r="C1271" t="str">
            <v>m</v>
          </cell>
          <cell r="D1271" t="str">
            <v>7.490,47</v>
          </cell>
        </row>
        <row r="1272">
          <cell r="A1272">
            <v>42829</v>
          </cell>
          <cell r="B1272" t="str">
            <v>Corpo de BDCC 2,50 x 2,50 m projeto DNIT para H&lt;-&gt;2,50m em Vias Urbanas</v>
          </cell>
          <cell r="C1272" t="str">
            <v>m</v>
          </cell>
          <cell r="D1272" t="str">
            <v>6.687,07</v>
          </cell>
        </row>
        <row r="1273">
          <cell r="A1273">
            <v>42831</v>
          </cell>
          <cell r="B1273" t="str">
            <v>Corpo de BDCC 2,50 x 3,00 m projeto DNIT p/ H &lt;-&gt; 2,50 m em Vias Urbanas</v>
          </cell>
          <cell r="C1273" t="str">
            <v>m</v>
          </cell>
          <cell r="D1273" t="str">
            <v>8.103,76</v>
          </cell>
        </row>
        <row r="1274">
          <cell r="A1274">
            <v>42832</v>
          </cell>
          <cell r="B1274" t="str">
            <v>Corpo de BDCC 2,50 x 3,00 m projeto DNIT p/ 2,50 &lt; H &lt; 5,00 m em Vias Urbanas</v>
          </cell>
          <cell r="C1274" t="str">
            <v>m</v>
          </cell>
          <cell r="D1274" t="str">
            <v>8.993,04</v>
          </cell>
        </row>
        <row r="1275">
          <cell r="A1275">
            <v>42834</v>
          </cell>
          <cell r="B1275" t="str">
            <v>Corpo de BDCC 3,00 x 3,00 m projeto DNIT p/ 2,50 &lt; H &lt; 5,00 m em Vias Urbanas</v>
          </cell>
          <cell r="C1275" t="str">
            <v>m</v>
          </cell>
          <cell r="D1275" t="str">
            <v>9.637,08</v>
          </cell>
        </row>
        <row r="1276">
          <cell r="A1276">
            <v>42833</v>
          </cell>
          <cell r="B1276" t="str">
            <v>Corpo de BDCC 3,00 x 3,00 m projeto DNIT para  H &lt;-&gt; 2,50 m em Vias Urbanas</v>
          </cell>
          <cell r="C1276" t="str">
            <v>m</v>
          </cell>
          <cell r="D1276" t="str">
            <v>8.911,84</v>
          </cell>
        </row>
        <row r="1277">
          <cell r="A1277">
            <v>42835</v>
          </cell>
          <cell r="B1277" t="str">
            <v>Corpo de BSCC 1,50 x 1,50 m projeto DNIT p/ H &lt;-&gt; 2,50 m em Vias Urbanas</v>
          </cell>
          <cell r="C1277" t="str">
            <v>m</v>
          </cell>
          <cell r="D1277" t="str">
            <v>2.082,69</v>
          </cell>
        </row>
        <row r="1278">
          <cell r="A1278">
            <v>42836</v>
          </cell>
          <cell r="B1278" t="str">
            <v>Corpo de BSCC 1,50x1,50m projeto DNIT p/ 2,50&lt; H &lt;5,00m em Vias Urbanas</v>
          </cell>
          <cell r="C1278" t="str">
            <v>m</v>
          </cell>
          <cell r="D1278" t="str">
            <v>2.198,03</v>
          </cell>
        </row>
        <row r="1279">
          <cell r="A1279">
            <v>42837</v>
          </cell>
          <cell r="B1279" t="str">
            <v>Corpo de BSCC 2,00 x 2,00m projeto DNIT para  5,00 &lt; H &lt; 7,50 m em Vias Urbanas</v>
          </cell>
          <cell r="C1279" t="str">
            <v>m</v>
          </cell>
          <cell r="D1279" t="str">
            <v>3.609,59</v>
          </cell>
        </row>
        <row r="1280">
          <cell r="A1280">
            <v>42838</v>
          </cell>
          <cell r="B1280" t="str">
            <v>Corpo de BSCC 2,00x2,00m projeto DNIT p/ H&lt;-&gt;2,50m em Vias Urbanas</v>
          </cell>
          <cell r="C1280" t="str">
            <v>m</v>
          </cell>
          <cell r="D1280" t="str">
            <v>2.958,16</v>
          </cell>
        </row>
        <row r="1281">
          <cell r="A1281">
            <v>42839</v>
          </cell>
          <cell r="B1281" t="str">
            <v>Corpo de BSCC 2,00x2,00m projeto DNIT p/ 2,50&lt; H &lt;5,00m em Vias Urbanas</v>
          </cell>
          <cell r="C1281" t="str">
            <v>m</v>
          </cell>
          <cell r="D1281" t="str">
            <v>3.340,47</v>
          </cell>
        </row>
        <row r="1282">
          <cell r="A1282">
            <v>42840</v>
          </cell>
          <cell r="B1282" t="str">
            <v>Corpo de BSCC 2,00x3,00m projeto DNIT p/ H&lt;-&gt;2,50m em Vias Urbanas</v>
          </cell>
          <cell r="C1282" t="str">
            <v>m</v>
          </cell>
          <cell r="D1282" t="str">
            <v>4.295,59</v>
          </cell>
        </row>
        <row r="1283">
          <cell r="A1283">
            <v>42841</v>
          </cell>
          <cell r="B1283" t="str">
            <v>Corpo de BSCC 2,00x3,00m projeto DNIT p/ 2,50&lt; H &lt;5,00m em Vias Urbanas</v>
          </cell>
          <cell r="C1283" t="str">
            <v>m</v>
          </cell>
          <cell r="D1283" t="str">
            <v>5.438,47</v>
          </cell>
        </row>
        <row r="1284">
          <cell r="A1284">
            <v>40585</v>
          </cell>
          <cell r="B1284" t="str">
            <v>Corpo de BSCC 2,50 x 2,50 m, para H &lt; -&gt; 2,50 m em Vias Urbanas</v>
          </cell>
          <cell r="C1284" t="str">
            <v>m</v>
          </cell>
          <cell r="D1284" t="str">
            <v>4.664,87</v>
          </cell>
        </row>
        <row r="1285">
          <cell r="A1285">
            <v>42843</v>
          </cell>
          <cell r="B1285" t="str">
            <v>Corpo de BSCC 2,50x2,50m projeto DNIT para 2,50&lt; H &lt;5,00m em Vias Urbanas</v>
          </cell>
          <cell r="C1285" t="str">
            <v>m</v>
          </cell>
          <cell r="D1285" t="str">
            <v>4.623,50</v>
          </cell>
        </row>
        <row r="1286">
          <cell r="A1286">
            <v>42844</v>
          </cell>
          <cell r="B1286" t="str">
            <v>Corpo de BSCC 2,50x3,00m projeto DNIT para H&lt;-&gt;2,50m em Vias Urbanas</v>
          </cell>
          <cell r="C1286" t="str">
            <v>m</v>
          </cell>
          <cell r="D1286" t="str">
            <v>5.335,23</v>
          </cell>
        </row>
        <row r="1287">
          <cell r="A1287">
            <v>42845</v>
          </cell>
          <cell r="B1287" t="str">
            <v>Corpo de BSCC 2,50x3,00m projeto DNIT para 2,50&lt; H &lt;5,00m em Vias Urbanas</v>
          </cell>
          <cell r="C1287" t="str">
            <v>m</v>
          </cell>
          <cell r="D1287" t="str">
            <v>6.371,78</v>
          </cell>
        </row>
        <row r="1288">
          <cell r="A1288">
            <v>41179</v>
          </cell>
          <cell r="B1288" t="str">
            <v>Corpo de BSCC 3,00x1,50 para 2,50m&lt; H &lt; 5,00m , em Vias Urbanas</v>
          </cell>
          <cell r="C1288" t="str">
            <v>m</v>
          </cell>
          <cell r="D1288" t="str">
            <v>5.705,42</v>
          </cell>
        </row>
        <row r="1289">
          <cell r="A1289">
            <v>42842</v>
          </cell>
          <cell r="B1289" t="str">
            <v>Corpo de BSCC 3,00x3,00m projeto DNIT para H&lt;-&gt;2,50m em Vias Urbanas</v>
          </cell>
          <cell r="C1289" t="str">
            <v>m</v>
          </cell>
          <cell r="D1289" t="str">
            <v>5.808,49</v>
          </cell>
        </row>
        <row r="1290">
          <cell r="A1290">
            <v>42848</v>
          </cell>
          <cell r="B1290" t="str">
            <v>Corpo de BSCC 3,00x3,00m projeto DNIT para 2,50&lt; H &lt;5,00m em Vias Urbanas</v>
          </cell>
          <cell r="C1290" t="str">
            <v>m</v>
          </cell>
          <cell r="D1290" t="str">
            <v>6.653,19</v>
          </cell>
        </row>
        <row r="1291">
          <cell r="A1291">
            <v>42849</v>
          </cell>
          <cell r="B1291" t="str">
            <v>Corpo de BTCC 1,50 x 1,50 m projeto DNIT para H &lt;-&gt; 2,50 m em Vias Urbanas</v>
          </cell>
          <cell r="C1291" t="str">
            <v>m</v>
          </cell>
          <cell r="D1291" t="str">
            <v>4.829,22</v>
          </cell>
        </row>
        <row r="1292">
          <cell r="A1292">
            <v>42850</v>
          </cell>
          <cell r="B1292" t="str">
            <v>Corpo de BTCC 1,50 x 1,50 m projeto DNIT para 2,50 &lt; H &lt; 5,00 m em Vias Urbanas</v>
          </cell>
          <cell r="C1292" t="str">
            <v>m</v>
          </cell>
          <cell r="D1292" t="str">
            <v>5.113,72</v>
          </cell>
        </row>
        <row r="1293">
          <cell r="A1293">
            <v>42851</v>
          </cell>
          <cell r="B1293" t="str">
            <v>Corpo de BTCC 2,00 x 2,00 m projeto DNIT para H &lt;-&gt; 2,50 m em Vias Urbanas</v>
          </cell>
          <cell r="C1293" t="str">
            <v>m</v>
          </cell>
          <cell r="D1293" t="str">
            <v>7.061,53</v>
          </cell>
        </row>
        <row r="1294">
          <cell r="A1294">
            <v>42852</v>
          </cell>
          <cell r="B1294" t="str">
            <v>Corpo de BTCC 2,00 x 2,00 m projeto DNIT para 2,50 &lt; H &lt; 5,00 m em Vias Urbanas</v>
          </cell>
          <cell r="C1294" t="str">
            <v>m</v>
          </cell>
          <cell r="D1294" t="str">
            <v>7.521,37</v>
          </cell>
        </row>
        <row r="1295">
          <cell r="A1295">
            <v>42853</v>
          </cell>
          <cell r="B1295" t="str">
            <v>Corpo de BTCC 2,00 x 3,00 m projeto DNIT para H &lt; -&gt; 2,50 m em Vias Urbanas</v>
          </cell>
          <cell r="C1295" t="str">
            <v>m</v>
          </cell>
          <cell r="D1295" t="str">
            <v>10.261,70</v>
          </cell>
        </row>
        <row r="1296">
          <cell r="A1296">
            <v>42854</v>
          </cell>
          <cell r="B1296" t="str">
            <v>Corpo de BTCC 2,00 x 3,00 m projeto DNIT para 2,50 &lt; H &lt; 5,00 m em Vias Urbanas</v>
          </cell>
          <cell r="C1296" t="str">
            <v>m</v>
          </cell>
          <cell r="D1296" t="str">
            <v>11.647,96</v>
          </cell>
        </row>
        <row r="1297">
          <cell r="A1297">
            <v>42855</v>
          </cell>
          <cell r="B1297" t="str">
            <v>Corpo de BTCC 2,50 x 2,50 m projeto DNIT para H &lt; -&gt; 2,50 m em Vias Urbanas</v>
          </cell>
          <cell r="C1297" t="str">
            <v>m</v>
          </cell>
          <cell r="D1297" t="str">
            <v>9.254,86</v>
          </cell>
        </row>
        <row r="1298">
          <cell r="A1298">
            <v>42856</v>
          </cell>
          <cell r="B1298" t="str">
            <v>Corpo de BTCC 2,50 x 2,50 m projeto DNIT para 2,50 &lt; H &lt; 5,00 m em Vias Urbanas</v>
          </cell>
          <cell r="C1298" t="str">
            <v>m</v>
          </cell>
          <cell r="D1298" t="str">
            <v>10.400,32</v>
          </cell>
        </row>
        <row r="1299">
          <cell r="A1299">
            <v>42858</v>
          </cell>
          <cell r="B1299" t="str">
            <v>Corpo de BTCC 2,50 x 3,00 m projeto DNIT para H &lt; -&gt; 2,50 m em Vias Urbanas</v>
          </cell>
          <cell r="C1299" t="str">
            <v>m</v>
          </cell>
          <cell r="D1299" t="str">
            <v>11.500,29</v>
          </cell>
        </row>
        <row r="1300">
          <cell r="A1300">
            <v>42857</v>
          </cell>
          <cell r="B1300" t="str">
            <v>Corpo de BTCC 2,50 x 3,00 m projeto DNIT para H &lt; -&gt; 2,50 m em vias Urbanas</v>
          </cell>
          <cell r="C1300" t="str">
            <v>m</v>
          </cell>
          <cell r="D1300" t="str">
            <v>11.500,29</v>
          </cell>
        </row>
        <row r="1301">
          <cell r="A1301">
            <v>42859</v>
          </cell>
          <cell r="B1301" t="str">
            <v>Corpo de BTCC 2,50 x 3,00 m projeto DNIT para 2,50 &lt; H &lt; 5,00 m em Vias Urbanas</v>
          </cell>
          <cell r="C1301" t="str">
            <v>m</v>
          </cell>
          <cell r="D1301" t="str">
            <v>13.049,85</v>
          </cell>
        </row>
        <row r="1302">
          <cell r="A1302">
            <v>42860</v>
          </cell>
          <cell r="B1302" t="str">
            <v>Corpo de BTCC 3,00 x 3,00 m projeto DNIT para H &lt; -&gt; 2,50 m em Vias Urbanas</v>
          </cell>
          <cell r="C1302" t="str">
            <v>m</v>
          </cell>
          <cell r="D1302" t="str">
            <v>12.392,92</v>
          </cell>
        </row>
        <row r="1303">
          <cell r="A1303">
            <v>42861</v>
          </cell>
          <cell r="B1303" t="str">
            <v>Corpo de BTCC 3,00 x 3,00 m projeto DNIT para 2,50 &lt; H &lt; 5,00 m em Vias Urbanas</v>
          </cell>
          <cell r="C1303" t="str">
            <v>m</v>
          </cell>
          <cell r="D1303" t="str">
            <v>13.905,87</v>
          </cell>
        </row>
        <row r="1304">
          <cell r="A1304">
            <v>42862</v>
          </cell>
          <cell r="B1304" t="str">
            <v>Corta-rio (escavação mecânica em material de 1ª cat.) H-&gt;1,50 a 3,00 m em Vias Urbanas</v>
          </cell>
          <cell r="C1304" t="str">
            <v>m³</v>
          </cell>
          <cell r="D1304" t="str">
            <v>13,52</v>
          </cell>
        </row>
        <row r="1305">
          <cell r="A1305">
            <v>42863</v>
          </cell>
          <cell r="B1305" t="str">
            <v>Corta-rio (escavação mecânica em material de 2ª cat.) H-&gt;1,50 a 3,00m em Vias Urbanas</v>
          </cell>
          <cell r="C1305" t="str">
            <v>m³</v>
          </cell>
          <cell r="D1305" t="str">
            <v>27,05</v>
          </cell>
        </row>
        <row r="1306">
          <cell r="A1306">
            <v>42864</v>
          </cell>
          <cell r="B1306" t="str">
            <v>Corta-rio (escavação mecânica em material de 3º cat.) H-&gt;0,00 a 1,50m em Vias Urbanas</v>
          </cell>
          <cell r="C1306" t="str">
            <v>m³</v>
          </cell>
          <cell r="D1306" t="str">
            <v>109,53</v>
          </cell>
        </row>
        <row r="1307">
          <cell r="A1307">
            <v>42865</v>
          </cell>
          <cell r="B1307" t="str">
            <v>Corte e esmerilhamento de pontas de tubo de ferro fundido DN 500 a 200mm em Vias Urbanas</v>
          </cell>
          <cell r="C1307" t="str">
            <v>m</v>
          </cell>
          <cell r="D1307" t="str">
            <v>18,68</v>
          </cell>
        </row>
        <row r="1308">
          <cell r="A1308">
            <v>42866</v>
          </cell>
          <cell r="B1308" t="str">
            <v>Curva 90° de PVC, junta elástica PBA, D-&gt;75mm, fornecimento e assentamento em Vias Urbanas</v>
          </cell>
          <cell r="C1308" t="str">
            <v>und</v>
          </cell>
          <cell r="D1308" t="str">
            <v>49,38</v>
          </cell>
        </row>
        <row r="1309">
          <cell r="A1309">
            <v>42867</v>
          </cell>
          <cell r="B1309" t="str">
            <v>Demolição manual alvenaria tijolo furado assentado com argamassa em Vias Urbanas</v>
          </cell>
          <cell r="C1309" t="str">
            <v>m³</v>
          </cell>
          <cell r="D1309" t="str">
            <v>168,49</v>
          </cell>
        </row>
        <row r="1310">
          <cell r="A1310">
            <v>42868</v>
          </cell>
          <cell r="B1310" t="str">
            <v>Demolição manual de concreto armado em Vias Urbanas</v>
          </cell>
          <cell r="C1310" t="str">
            <v>m³</v>
          </cell>
          <cell r="D1310" t="str">
            <v>248,65</v>
          </cell>
        </row>
        <row r="1311">
          <cell r="A1311">
            <v>42869</v>
          </cell>
          <cell r="B1311" t="str">
            <v>Demolição manual de concreto simples ou ciclópico em Vias Urbanas</v>
          </cell>
          <cell r="C1311" t="str">
            <v>m³</v>
          </cell>
          <cell r="D1311" t="str">
            <v>219,40</v>
          </cell>
        </row>
        <row r="1312">
          <cell r="A1312">
            <v>42870</v>
          </cell>
          <cell r="B1312" t="str">
            <v>Demolição mecânica de concreto em Vias Urbanas</v>
          </cell>
          <cell r="C1312" t="str">
            <v>m³</v>
          </cell>
          <cell r="D1312" t="str">
            <v>153,04</v>
          </cell>
        </row>
        <row r="1313">
          <cell r="A1313">
            <v>42880</v>
          </cell>
          <cell r="B1313" t="str">
            <v>Descida d'água concreto simples (degraus) c/ caiação (DSA-03) apoio em Vias Urbanas</v>
          </cell>
          <cell r="C1313" t="str">
            <v>und</v>
          </cell>
          <cell r="D1313" t="str">
            <v>632,92</v>
          </cell>
        </row>
        <row r="1314">
          <cell r="A1314">
            <v>42883</v>
          </cell>
          <cell r="B1314" t="str">
            <v>Deslocamento de cerca de tela galvanizada fio 12  malha 3" x 3", em Vias Urbanas</v>
          </cell>
          <cell r="C1314" t="str">
            <v>m</v>
          </cell>
          <cell r="D1314" t="str">
            <v>34,15</v>
          </cell>
        </row>
        <row r="1315">
          <cell r="A1315">
            <v>42899</v>
          </cell>
          <cell r="B1315" t="str">
            <v>Dreno de alívio de pavimento  (DP - DAP - 01), com tubo PVC d-&gt;50mm, geotêxtil não tecido RT 07  kN/m inclusive transporte da brita em Vias Urbanas</v>
          </cell>
          <cell r="C1315" t="str">
            <v>m</v>
          </cell>
          <cell r="D1315" t="str">
            <v>44,83</v>
          </cell>
          <cell r="E1315" t="str">
            <v>*</v>
          </cell>
        </row>
        <row r="1316">
          <cell r="A1316">
            <v>42901</v>
          </cell>
          <cell r="B1316" t="str">
            <v>Dreno de PVC  D -&gt; 100 mm em Vias Urbanas</v>
          </cell>
          <cell r="C1316" t="str">
            <v>m</v>
          </cell>
          <cell r="D1316" t="str">
            <v>29,15</v>
          </cell>
        </row>
        <row r="1317">
          <cell r="A1317">
            <v>42900</v>
          </cell>
          <cell r="B1317" t="str">
            <v>Dreno de PVC  D -&gt; 50 mm em Vias Urbanas</v>
          </cell>
          <cell r="C1317" t="str">
            <v>m</v>
          </cell>
          <cell r="D1317" t="str">
            <v>14,83</v>
          </cell>
        </row>
        <row r="1318">
          <cell r="A1318">
            <v>41185</v>
          </cell>
          <cell r="B1318" t="str">
            <v>Dreno em PVC perfurado diâm. -&gt; 100 mm, em Vias Urbanas</v>
          </cell>
          <cell r="C1318" t="str">
            <v>m</v>
          </cell>
          <cell r="D1318" t="str">
            <v>21,89</v>
          </cell>
        </row>
        <row r="1319">
          <cell r="A1319">
            <v>42903</v>
          </cell>
          <cell r="B1319" t="str">
            <v>Dreno Longitudinal tipo Trincheira Drenante, H -&gt; 0,90 m com tubo poroso tipo PEAD d -&gt;110 mm, incluindo esc. mat. 3ª cat. em Vias Urbanas</v>
          </cell>
          <cell r="C1319" t="str">
            <v>m</v>
          </cell>
          <cell r="D1319" t="str">
            <v>92,53</v>
          </cell>
        </row>
        <row r="1320">
          <cell r="A1320">
            <v>42904</v>
          </cell>
          <cell r="B1320" t="str">
            <v>Dreno Longitudinal tipo Trincheira Drenante, H -&gt; 0,90 m com tubo poroso tipo PEAD d-&gt;110 mm, inclusive esc. em mat. 1ª cat. em Vias Urbanas</v>
          </cell>
          <cell r="C1320" t="str">
            <v>m</v>
          </cell>
          <cell r="D1320" t="str">
            <v>75,95</v>
          </cell>
        </row>
        <row r="1321">
          <cell r="A1321">
            <v>42902</v>
          </cell>
          <cell r="B1321" t="str">
            <v>Dreno Longitudinal tipo Trincheira Drenante, H-&gt;0,40m c/tubo poroso PEAD d -&gt; 65 mm, incl. esc. mat. 1ª cat., geotêxtil não tecido RT 07kN/m, V. Urbanas</v>
          </cell>
          <cell r="C1321" t="str">
            <v>m</v>
          </cell>
          <cell r="D1321" t="str">
            <v>69,51</v>
          </cell>
        </row>
        <row r="1322">
          <cell r="A1322">
            <v>42905</v>
          </cell>
          <cell r="B1322" t="str">
            <v>Dreno ou Barbacã em tubo PVC, diâmetro de 2" em Vias Urbanas</v>
          </cell>
          <cell r="C1322" t="str">
            <v>m</v>
          </cell>
          <cell r="D1322" t="str">
            <v>12,44</v>
          </cell>
        </row>
        <row r="1323">
          <cell r="A1323">
            <v>43120</v>
          </cell>
          <cell r="B1323" t="str">
            <v>Dreno profundo com enchimento de areia, escavação em material 1ª categoria, inclusive transporte da areia, em vias Urbanas</v>
          </cell>
          <cell r="C1323" t="str">
            <v>m</v>
          </cell>
          <cell r="D1323" t="str">
            <v>87,73</v>
          </cell>
          <cell r="E1323" t="str">
            <v>*</v>
          </cell>
        </row>
        <row r="1324">
          <cell r="A1324">
            <v>42906</v>
          </cell>
          <cell r="B1324" t="str">
            <v>Dreno profundo com enchimento de brita e areia (1:1) escavação em material 1ª categoria, inclusive transporte da areia e da brita em Vias Urbanas</v>
          </cell>
          <cell r="C1324" t="str">
            <v>m</v>
          </cell>
          <cell r="D1324" t="str">
            <v>92,82</v>
          </cell>
          <cell r="E1324" t="str">
            <v>*</v>
          </cell>
        </row>
        <row r="1325">
          <cell r="A1325">
            <v>42907</v>
          </cell>
          <cell r="B1325" t="str">
            <v>Dreno profundo com enchimento de brita e areia (1:1) escavação em material 2ª categoria, inclusive transporte da areia e da brita em Vias Urbanas</v>
          </cell>
          <cell r="C1325" t="str">
            <v>m</v>
          </cell>
          <cell r="D1325" t="str">
            <v>99,21</v>
          </cell>
          <cell r="E1325" t="str">
            <v>*</v>
          </cell>
        </row>
        <row r="1326">
          <cell r="A1326">
            <v>42908</v>
          </cell>
          <cell r="B1326" t="str">
            <v>Dreno profundo com enchimento de brita, escavação em material 1ª categoria,  inclusive transporte da brita em Vias Urbanas</v>
          </cell>
          <cell r="C1326" t="str">
            <v>m</v>
          </cell>
          <cell r="D1326" t="str">
            <v>91,00</v>
          </cell>
          <cell r="E1326" t="str">
            <v>*</v>
          </cell>
        </row>
        <row r="1327">
          <cell r="A1327">
            <v>43122</v>
          </cell>
          <cell r="B1327" t="str">
            <v>Dreno profundo com tubo poroso, D-&gt;0,20 m com enchim. de brita, escav. material 3ª categoria (DPR-01),  inclus. transporte brita e  tubo,  Vias Urbanas</v>
          </cell>
          <cell r="C1327" t="str">
            <v>m</v>
          </cell>
          <cell r="D1327" t="str">
            <v>89,04</v>
          </cell>
          <cell r="E1327" t="str">
            <v>*</v>
          </cell>
        </row>
        <row r="1328">
          <cell r="A1328">
            <v>42913</v>
          </cell>
          <cell r="B1328" t="str">
            <v>Dreno profundo com tubo poroso, D-&gt;0,20m com enchim. de brita e areia, escav. material 2ª categoria, inclusi. transp. areia,brita e  tubo Vias Urbanas</v>
          </cell>
          <cell r="C1328" t="str">
            <v>m</v>
          </cell>
          <cell r="D1328" t="str">
            <v>115,37</v>
          </cell>
          <cell r="E1328" t="str">
            <v>*</v>
          </cell>
        </row>
        <row r="1329">
          <cell r="A1329">
            <v>42910</v>
          </cell>
          <cell r="B1329" t="str">
            <v>Dreno profundo D-&gt;0,10m c/ enchim.brita, areia (1:1) escav. em mat. 3ª categoria, incl.geotêxtil não tecido RT 16kn/m, e transp. brita, areia V.Urbanas</v>
          </cell>
          <cell r="C1329" t="str">
            <v>m</v>
          </cell>
          <cell r="D1329" t="str">
            <v>182,09</v>
          </cell>
          <cell r="E1329" t="str">
            <v>*</v>
          </cell>
        </row>
        <row r="1330">
          <cell r="A1330">
            <v>42909</v>
          </cell>
          <cell r="B1330" t="str">
            <v>Dreno profundo D-&gt;0,10m c/ enchim.brita,areia (1:1) escav.mat. 1ª categoria, incl. geotêxtil não tecido RT16 kn/m e transp. areia,brita- Vias Urbanas</v>
          </cell>
          <cell r="C1330" t="str">
            <v>m</v>
          </cell>
          <cell r="D1330" t="str">
            <v>119,79</v>
          </cell>
          <cell r="E1330" t="str">
            <v>*</v>
          </cell>
        </row>
        <row r="1331">
          <cell r="A1331">
            <v>42911</v>
          </cell>
          <cell r="B1331" t="str">
            <v>Dreno profundo D-&gt;0,20m com enchimento de areia, escavação em material 1ª categoria (DPS-01), inclusive transporte da areia e do tubo em Vias Urbanas</v>
          </cell>
          <cell r="C1331" t="str">
            <v>m</v>
          </cell>
          <cell r="D1331" t="str">
            <v>110,48</v>
          </cell>
          <cell r="E1331" t="str">
            <v>*</v>
          </cell>
        </row>
        <row r="1332">
          <cell r="A1332">
            <v>42912</v>
          </cell>
          <cell r="B1332" t="str">
            <v>Dreno profundo D-&gt;0,20m com enchimento de brita e areia, escavação em material 1ª categoria, inclusive transporte da brita e da areia, em Vias Urbanas</v>
          </cell>
          <cell r="C1332" t="str">
            <v>m</v>
          </cell>
          <cell r="D1332" t="str">
            <v>108,98</v>
          </cell>
          <cell r="E1332" t="str">
            <v>*</v>
          </cell>
        </row>
        <row r="1333">
          <cell r="A1333">
            <v>42915</v>
          </cell>
          <cell r="B1333" t="str">
            <v>Dreno profundo para corte em solo, com enchimento em brita revestido com geotêxtil não tecido RT-16, inclusive transporte da brita em Vias Urbanas</v>
          </cell>
          <cell r="C1333" t="str">
            <v>m</v>
          </cell>
          <cell r="D1333" t="str">
            <v>110,48</v>
          </cell>
          <cell r="E1333" t="str">
            <v>*</v>
          </cell>
        </row>
        <row r="1334">
          <cell r="A1334">
            <v>42914</v>
          </cell>
          <cell r="B1334" t="str">
            <v>Dreno profundo solo c/tubo PVC perfur. D-&gt;0,10 m envolto geotêxtil não tecidoRT16kn/mpreench.c/brita, inclus.transp.dreno exclus transp.brita V Urbanas</v>
          </cell>
          <cell r="C1334" t="str">
            <v>m</v>
          </cell>
          <cell r="D1334" t="str">
            <v>89,05</v>
          </cell>
          <cell r="E1334" t="str">
            <v>*</v>
          </cell>
        </row>
        <row r="1335">
          <cell r="A1335">
            <v>42917</v>
          </cell>
          <cell r="B1335" t="str">
            <v>Dreno sub-horizontal D -&gt; 50 mm em PVC inclus. escavação em alteração de rocha, geotêxtil não tecido RT-16 exclusive transp. em Vias Urbanas</v>
          </cell>
          <cell r="C1335" t="str">
            <v>m</v>
          </cell>
          <cell r="D1335" t="str">
            <v>588,02</v>
          </cell>
        </row>
        <row r="1336">
          <cell r="A1336">
            <v>42918</v>
          </cell>
          <cell r="B1336" t="str">
            <v>Dreno sub-horizontal D -&gt; 50 mm em PVC inclus.escavação em rocha sã, geotêxtil não tecido RT-16, exclusive transportes em Vias Urbanas</v>
          </cell>
          <cell r="C1336" t="str">
            <v>m</v>
          </cell>
          <cell r="D1336" t="str">
            <v>755,83</v>
          </cell>
        </row>
        <row r="1337">
          <cell r="A1337">
            <v>42916</v>
          </cell>
          <cell r="B1337" t="str">
            <v>Dreno sub-horizontal D-&gt;50 mm inclusive geotêxtil  não tecido RT 16 kn/m, em PVC, exclusive transportes em Vias Urbanas</v>
          </cell>
          <cell r="C1337" t="str">
            <v>m</v>
          </cell>
          <cell r="D1337" t="str">
            <v>421,00</v>
          </cell>
        </row>
        <row r="1338">
          <cell r="A1338">
            <v>42919</v>
          </cell>
          <cell r="B1338" t="str">
            <v>Dreno sub-superficial rocha (h-&gt;0,55m) c/tubo PVC perfur.d-&gt;0,10m, env. geotêxtil RT-16, preenc.c/ brita, incl. transp. dreno, excl. transp brita-V. Urb</v>
          </cell>
          <cell r="C1338" t="str">
            <v>m</v>
          </cell>
          <cell r="D1338" t="str">
            <v>74,55</v>
          </cell>
          <cell r="E1338" t="str">
            <v>*</v>
          </cell>
        </row>
        <row r="1339">
          <cell r="A1339">
            <v>42920</v>
          </cell>
          <cell r="B1339" t="str">
            <v>Dreno vertical D -&gt; 75  mm em PVC, inclusive geotêxtil não tecido RT-16, exclusive transportes, em Vias Urbanas</v>
          </cell>
          <cell r="C1339" t="str">
            <v>m</v>
          </cell>
          <cell r="D1339" t="str">
            <v>429,37</v>
          </cell>
        </row>
        <row r="1340">
          <cell r="A1340">
            <v>42921</v>
          </cell>
          <cell r="B1340" t="str">
            <v>Eletroduto de ferro galvanizado DN 4" , inclusive conexões, exclusive escavação e reaterro, fornecimento e assentamento, em Vias Urbanas</v>
          </cell>
          <cell r="C1340" t="str">
            <v>m</v>
          </cell>
          <cell r="D1340" t="str">
            <v>89,36</v>
          </cell>
        </row>
        <row r="1341">
          <cell r="A1341">
            <v>42922</v>
          </cell>
          <cell r="B1341" t="str">
            <v>Eletroduto para rede de  lógica, inclusive conexões, em Vias Urbanas</v>
          </cell>
          <cell r="C1341" t="str">
            <v>m</v>
          </cell>
          <cell r="D1341" t="str">
            <v>18,10</v>
          </cell>
        </row>
        <row r="1342">
          <cell r="A1342">
            <v>42923</v>
          </cell>
          <cell r="B1342" t="str">
            <v>Eletroduto PVC diâmetro 75mm, fornecimento e assentamento em Vias Urbanas</v>
          </cell>
          <cell r="C1342" t="str">
            <v>m</v>
          </cell>
          <cell r="D1342" t="str">
            <v>20,21</v>
          </cell>
        </row>
        <row r="1343">
          <cell r="A1343">
            <v>42924</v>
          </cell>
          <cell r="B1343" t="str">
            <v>Eletroduto PVC rígido roscável diâm. 50 mm, fornecimento e assentamento em Vias Urbanas</v>
          </cell>
          <cell r="C1343" t="str">
            <v>m</v>
          </cell>
          <cell r="D1343" t="str">
            <v>10,73</v>
          </cell>
        </row>
        <row r="1344">
          <cell r="A1344">
            <v>42925</v>
          </cell>
          <cell r="B1344" t="str">
            <v>Eletroduto tipo Kanaflex  diâmetro 1 1/4", fornecimento e assentamento em Vias Urbanas</v>
          </cell>
          <cell r="C1344" t="str">
            <v>m</v>
          </cell>
          <cell r="D1344" t="str">
            <v>10,95</v>
          </cell>
        </row>
        <row r="1345">
          <cell r="A1345">
            <v>42926</v>
          </cell>
          <cell r="B1345" t="str">
            <v>Eletroduto tipo Kanaflex diâmetro 1 1/2", fornecimento e assentamento em Vias Urbanas</v>
          </cell>
          <cell r="C1345" t="str">
            <v>m</v>
          </cell>
          <cell r="D1345" t="str">
            <v>13,53</v>
          </cell>
        </row>
        <row r="1346">
          <cell r="A1346">
            <v>42927</v>
          </cell>
          <cell r="B1346" t="str">
            <v>Eletroduto tipo Kanaflex diâmetro 2", fornecimento e assentamento em Vias Urbanas</v>
          </cell>
          <cell r="C1346" t="str">
            <v>m</v>
          </cell>
          <cell r="D1346" t="str">
            <v>17,30</v>
          </cell>
        </row>
        <row r="1347">
          <cell r="A1347">
            <v>42928</v>
          </cell>
          <cell r="B1347" t="str">
            <v>Eletroduto tipo Kanaflex diâmetro 4", fornecimento e assentamento em Vias Urbanas</v>
          </cell>
          <cell r="C1347" t="str">
            <v>m</v>
          </cell>
          <cell r="D1347" t="str">
            <v>29,21</v>
          </cell>
        </row>
        <row r="1348">
          <cell r="A1348">
            <v>42942</v>
          </cell>
          <cell r="B1348" t="str">
            <v>Escada de madeira executada  sobre terreno inclinado, com 80 cm de largura mínima em Vias Urbanas</v>
          </cell>
          <cell r="C1348" t="str">
            <v>m</v>
          </cell>
          <cell r="D1348" t="str">
            <v>58,48</v>
          </cell>
        </row>
        <row r="1349">
          <cell r="A1349">
            <v>42944</v>
          </cell>
          <cell r="B1349" t="str">
            <v>Escavação manual em mat. 1ª cat. H-&gt; 0,00 a 1,50 m c/ esgotamento em Vias Urbanas</v>
          </cell>
          <cell r="C1349" t="str">
            <v>m³</v>
          </cell>
          <cell r="D1349" t="str">
            <v>55,63</v>
          </cell>
        </row>
        <row r="1350">
          <cell r="A1350">
            <v>42943</v>
          </cell>
          <cell r="B1350" t="str">
            <v>Escavação manual em mat. 1ª cat. H-&gt; 0,00 a 1,50 m em Vias Urbanas</v>
          </cell>
          <cell r="C1350" t="str">
            <v>m³</v>
          </cell>
          <cell r="D1350" t="str">
            <v>52,56</v>
          </cell>
        </row>
        <row r="1351">
          <cell r="A1351">
            <v>42946</v>
          </cell>
          <cell r="B1351" t="str">
            <v>Escavação manual em mat. 1ª cat. H-&gt; 1,50 a 3,00 m c/ esgotamento em Vias Urbanas</v>
          </cell>
          <cell r="C1351" t="str">
            <v>m³</v>
          </cell>
          <cell r="D1351" t="str">
            <v>78,54</v>
          </cell>
        </row>
        <row r="1352">
          <cell r="A1352">
            <v>42945</v>
          </cell>
          <cell r="B1352" t="str">
            <v>Escavação manual em mat. 1ª cat. H-&gt; 1,50 a 3,00 m em Vias Urbanas</v>
          </cell>
          <cell r="C1352" t="str">
            <v>m³</v>
          </cell>
          <cell r="D1352" t="str">
            <v>77,45</v>
          </cell>
        </row>
        <row r="1353">
          <cell r="A1353">
            <v>42948</v>
          </cell>
          <cell r="B1353" t="str">
            <v>Escavação manual em mat. 1ª cat. H-&gt; 3,00 a 4,50 m c/ esgotamento, em Vias Urbanas</v>
          </cell>
          <cell r="C1353" t="str">
            <v>m³</v>
          </cell>
          <cell r="D1353" t="str">
            <v>112,89</v>
          </cell>
        </row>
        <row r="1354">
          <cell r="A1354">
            <v>42947</v>
          </cell>
          <cell r="B1354" t="str">
            <v>Escavação manual em mat. 1ª cat. H-&gt; 3,00 a 4,50 m, em Vias Urbanas</v>
          </cell>
          <cell r="C1354" t="str">
            <v>m³</v>
          </cell>
          <cell r="D1354" t="str">
            <v>114,79</v>
          </cell>
        </row>
        <row r="1355">
          <cell r="A1355">
            <v>42949</v>
          </cell>
          <cell r="B1355" t="str">
            <v>Escavação manual em mat. 2ª cat. H-&gt; 0,00 a 1,50 m c/ esgotamento, em Vias Urbanas</v>
          </cell>
          <cell r="C1355" t="str">
            <v>m³</v>
          </cell>
          <cell r="D1355" t="str">
            <v>117,95</v>
          </cell>
        </row>
        <row r="1356">
          <cell r="A1356">
            <v>42950</v>
          </cell>
          <cell r="B1356" t="str">
            <v>Escavação manual em mat. 2ª cat. H-&gt; 0,00 a 1,50 m s/ detonação, em Vias Urbanas</v>
          </cell>
          <cell r="C1356" t="str">
            <v>m³</v>
          </cell>
          <cell r="D1356" t="str">
            <v>120,30</v>
          </cell>
        </row>
        <row r="1357">
          <cell r="A1357">
            <v>42951</v>
          </cell>
          <cell r="B1357" t="str">
            <v>Escavação manual em mat. 2ª cat. H-&gt; 1,50 a 3,00 m c/ esgotamento, em Vias Urbanas</v>
          </cell>
          <cell r="C1357" t="str">
            <v>m³</v>
          </cell>
          <cell r="D1357" t="str">
            <v>144,89</v>
          </cell>
        </row>
        <row r="1358">
          <cell r="A1358">
            <v>42952</v>
          </cell>
          <cell r="B1358" t="str">
            <v>Escavação manual em mat. 2ª cat. H-&gt; 1,50 a 3,00 m s/ detonação, em Vias Urbanas</v>
          </cell>
          <cell r="C1358" t="str">
            <v>m³</v>
          </cell>
          <cell r="D1358" t="str">
            <v>149,58</v>
          </cell>
        </row>
        <row r="1359">
          <cell r="A1359">
            <v>42953</v>
          </cell>
          <cell r="B1359" t="str">
            <v>Escavação manual em mat. 2ª cat. H-&gt; 3,00 a 4,50 m c/ esgotamento, em Vias Urbanas</v>
          </cell>
          <cell r="C1359" t="str">
            <v>m³</v>
          </cell>
          <cell r="D1359" t="str">
            <v>251,54</v>
          </cell>
        </row>
        <row r="1360">
          <cell r="A1360">
            <v>42954</v>
          </cell>
          <cell r="B1360" t="str">
            <v>Escavação manual em mat. 2ª cat. H-&gt; 3,00 a 4,50 m s/ detonação, em Vias Urbanas</v>
          </cell>
          <cell r="C1360" t="str">
            <v>m³</v>
          </cell>
          <cell r="D1360" t="str">
            <v>265,51</v>
          </cell>
        </row>
        <row r="1361">
          <cell r="A1361">
            <v>42955</v>
          </cell>
          <cell r="B1361" t="str">
            <v>Escavação manual em mat. 3ª cat. H-&gt; 0,00 a 1,50 m, a fogo, em Vias Urbanas</v>
          </cell>
          <cell r="C1361" t="str">
            <v>m³</v>
          </cell>
          <cell r="D1361" t="str">
            <v>330,60</v>
          </cell>
        </row>
        <row r="1362">
          <cell r="A1362">
            <v>42956</v>
          </cell>
          <cell r="B1362" t="str">
            <v>Escavação manual furos, valetas mat. 1ª cat. H-&gt; 0,00 a 1,50 m (dim. reduz.), em Vias Urbanas</v>
          </cell>
          <cell r="C1362" t="str">
            <v>m³</v>
          </cell>
          <cell r="D1362" t="str">
            <v>77,45</v>
          </cell>
        </row>
        <row r="1363">
          <cell r="A1363">
            <v>42957</v>
          </cell>
          <cell r="B1363" t="str">
            <v>Escavação manual furos, valetas mat. 2ª cat. H-&gt; 0,00 a 1,50 m s/detonação (dim. reduz.), em Vias Urbanas</v>
          </cell>
          <cell r="C1363" t="str">
            <v>m³</v>
          </cell>
          <cell r="D1363" t="str">
            <v>179,05</v>
          </cell>
        </row>
        <row r="1364">
          <cell r="A1364">
            <v>42958</v>
          </cell>
          <cell r="B1364" t="str">
            <v>Escavação mecânica de valas em material de 1ª categoria, 3,00 a 4,50 m, c/ esgotamento, carga do material, transp. material p/ bota-fora -Vias Urbanas</v>
          </cell>
          <cell r="C1364" t="str">
            <v>m³</v>
          </cell>
          <cell r="D1364" t="str">
            <v>194,33</v>
          </cell>
          <cell r="E1364" t="str">
            <v>*</v>
          </cell>
        </row>
        <row r="1365">
          <cell r="A1365">
            <v>42959</v>
          </cell>
          <cell r="B1365" t="str">
            <v>Escavação mecânica de valas em 1ª categoria, profundidade de  4,50 a 6,00 m com esgotamento, transp. DMT-&gt;20km, descarga e espalhamento, em Vias Urbanas</v>
          </cell>
          <cell r="C1365" t="str">
            <v>m³</v>
          </cell>
          <cell r="D1365" t="str">
            <v>196,15</v>
          </cell>
          <cell r="E1365" t="str">
            <v>*</v>
          </cell>
        </row>
        <row r="1366">
          <cell r="A1366">
            <v>42962</v>
          </cell>
          <cell r="B1366" t="str">
            <v>Escavação mecânica em material de 1ª cat. H-&gt; 0,00 a 1,50 m c/ esgotamento, em Vias Urbanas</v>
          </cell>
          <cell r="C1366" t="str">
            <v>m³</v>
          </cell>
          <cell r="D1366" t="str">
            <v>17,47</v>
          </cell>
        </row>
        <row r="1367">
          <cell r="A1367">
            <v>42961</v>
          </cell>
          <cell r="B1367" t="str">
            <v>Escavação mecânica em material de 1ª cat. H-&gt; 0,00 a 1,50 m c/ esgotamento, em Vias Urbanas</v>
          </cell>
          <cell r="C1367" t="str">
            <v>m³</v>
          </cell>
          <cell r="D1367" t="str">
            <v>17,47</v>
          </cell>
        </row>
        <row r="1368">
          <cell r="A1368">
            <v>42960</v>
          </cell>
          <cell r="B1368" t="str">
            <v>Escavação mecânica em material de 1ª cat. H-&gt; 0,00 a 1,50 m, em Vias Urbanas</v>
          </cell>
          <cell r="C1368" t="str">
            <v>m³</v>
          </cell>
          <cell r="D1368" t="str">
            <v>11,21</v>
          </cell>
        </row>
        <row r="1369">
          <cell r="A1369">
            <v>42964</v>
          </cell>
          <cell r="B1369" t="str">
            <v>Escavação mecânica em material de 1ª cat. H-&gt; 1,50 a 3,00 m c/ esgotamento, em Vias Urbanas</v>
          </cell>
          <cell r="C1369" t="str">
            <v>m³</v>
          </cell>
          <cell r="D1369" t="str">
            <v>18,49</v>
          </cell>
        </row>
        <row r="1370">
          <cell r="A1370">
            <v>42963</v>
          </cell>
          <cell r="B1370" t="str">
            <v>Escavação mecânica em material de 1ª cat. H-&gt; 1,50 a 3,00 m, em Vias Urbanas</v>
          </cell>
          <cell r="C1370" t="str">
            <v>m³</v>
          </cell>
          <cell r="D1370" t="str">
            <v>12,20</v>
          </cell>
        </row>
        <row r="1371">
          <cell r="A1371">
            <v>42966</v>
          </cell>
          <cell r="B1371" t="str">
            <v>Escavação mecânica em material de 1º cat. H-&gt; 3,00 a 4,50 m c/ esgotamento, em Vias Urbanas</v>
          </cell>
          <cell r="C1371" t="str">
            <v>m³</v>
          </cell>
          <cell r="D1371" t="str">
            <v>20,48</v>
          </cell>
        </row>
        <row r="1372">
          <cell r="A1372">
            <v>42965</v>
          </cell>
          <cell r="B1372" t="str">
            <v>Escavação mecânica em material de 1ª cat. H-&gt; 3,00 a 4,50 m, em Vias Urbanas</v>
          </cell>
          <cell r="C1372" t="str">
            <v>m³</v>
          </cell>
          <cell r="D1372" t="str">
            <v>14,16</v>
          </cell>
        </row>
        <row r="1373">
          <cell r="A1373">
            <v>42968</v>
          </cell>
          <cell r="B1373" t="str">
            <v>Escavação mecânica em material de 2ª cat. H-&gt; 0,00 a 1,50 m c/ esgotamento, em Vias Urbanas</v>
          </cell>
          <cell r="C1373" t="str">
            <v>m³</v>
          </cell>
          <cell r="D1373" t="str">
            <v>25,97</v>
          </cell>
        </row>
        <row r="1374">
          <cell r="A1374">
            <v>42967</v>
          </cell>
          <cell r="B1374" t="str">
            <v>Escavação mecânica em material de 2ª cat. H-&gt; 0,00 a 1,50 m, em Vias Urbanas</v>
          </cell>
          <cell r="C1374" t="str">
            <v>m³</v>
          </cell>
          <cell r="D1374" t="str">
            <v>20,40</v>
          </cell>
        </row>
        <row r="1375">
          <cell r="A1375">
            <v>42970</v>
          </cell>
          <cell r="B1375" t="str">
            <v>Escavação mecânica em material de 2ª cat. H-&gt; 1,50 a 3,00 m c/ esgotamento, em Vias Urbanas</v>
          </cell>
          <cell r="C1375" t="str">
            <v>m³</v>
          </cell>
          <cell r="D1375" t="str">
            <v>29,72</v>
          </cell>
        </row>
        <row r="1376">
          <cell r="A1376">
            <v>42969</v>
          </cell>
          <cell r="B1376" t="str">
            <v>Escavação mecânica em material de 2ª cat. H-&gt; 1,50 a 3,00 m, em Vias Urbanas</v>
          </cell>
          <cell r="C1376" t="str">
            <v>m³</v>
          </cell>
          <cell r="D1376" t="str">
            <v>24,40</v>
          </cell>
        </row>
        <row r="1377">
          <cell r="A1377">
            <v>42973</v>
          </cell>
          <cell r="B1377" t="str">
            <v>Escavação mecânica em material de 2ª cat. H-&gt; 3,00 a 4,50 m c/ esgotamento, em Vias Urbanas</v>
          </cell>
          <cell r="C1377" t="str">
            <v>m³</v>
          </cell>
          <cell r="D1377" t="str">
            <v>35,34</v>
          </cell>
        </row>
        <row r="1378">
          <cell r="A1378">
            <v>42979</v>
          </cell>
          <cell r="B1378" t="str">
            <v>Escavação mecânica em material de 2º cat. H-&gt; 3,00 a 4,50 m c/ esgotamento em Vias Urbanas</v>
          </cell>
          <cell r="C1378" t="str">
            <v>m³</v>
          </cell>
          <cell r="D1378" t="str">
            <v>35,34</v>
          </cell>
        </row>
        <row r="1379">
          <cell r="A1379">
            <v>42971</v>
          </cell>
          <cell r="B1379" t="str">
            <v>Escavação mecânica em material de 2ª cat. H-&gt; 3,00 a 4,50 m, em Vias Urbanas</v>
          </cell>
          <cell r="C1379" t="str">
            <v>m³</v>
          </cell>
          <cell r="D1379" t="str">
            <v>30,54</v>
          </cell>
        </row>
        <row r="1380">
          <cell r="A1380">
            <v>42981</v>
          </cell>
          <cell r="B1380" t="str">
            <v>Escoramento de cavas e valas, inclusive fornecimento e transporte das madeiras, em Vias Urbanas</v>
          </cell>
          <cell r="C1380" t="str">
            <v>m²</v>
          </cell>
          <cell r="D1380" t="str">
            <v>163,34</v>
          </cell>
          <cell r="E1380" t="str">
            <v>*</v>
          </cell>
        </row>
        <row r="1381">
          <cell r="A1381">
            <v>42982</v>
          </cell>
          <cell r="B1381" t="str">
            <v>Escoramento e cimbramento (bueiro celular), inclusive fornecimento e transporte das madeiras,  em Vias Urbanas</v>
          </cell>
          <cell r="C1381" t="str">
            <v>m³</v>
          </cell>
          <cell r="D1381" t="str">
            <v>117,01</v>
          </cell>
          <cell r="E1381" t="str">
            <v>*</v>
          </cell>
        </row>
        <row r="1382">
          <cell r="A1382">
            <v>42985</v>
          </cell>
          <cell r="B1382" t="str">
            <v>Esgotamento com auxilio de ponteria drenante para rebaixamento de lençol freático, inclusive mobilização e desmobilização, em Vias Urbanas</v>
          </cell>
          <cell r="C1382" t="str">
            <v>mes</v>
          </cell>
          <cell r="D1382" t="str">
            <v>7.544,82</v>
          </cell>
        </row>
        <row r="1383">
          <cell r="A1383">
            <v>42987</v>
          </cell>
          <cell r="B1383" t="str">
            <v>Forma especial de madeira para meio fio, inclusive fornecimento e transporte das madeiras  em Vias Urbanas</v>
          </cell>
          <cell r="C1383" t="str">
            <v>m²</v>
          </cell>
          <cell r="D1383" t="str">
            <v>69,02</v>
          </cell>
          <cell r="E1383" t="str">
            <v>*</v>
          </cell>
        </row>
        <row r="1384">
          <cell r="A1384">
            <v>42988</v>
          </cell>
          <cell r="B1384" t="str">
            <v>Forma especial de madeira para sarjeta (gabarito), inclusive fornecimento e transporte das madeiras, em Vias Urbanas</v>
          </cell>
          <cell r="C1384" t="str">
            <v>m²</v>
          </cell>
          <cell r="D1384" t="str">
            <v>58,80</v>
          </cell>
          <cell r="E1384" t="str">
            <v>*</v>
          </cell>
        </row>
        <row r="1385">
          <cell r="A1385">
            <v>42989</v>
          </cell>
          <cell r="B1385" t="str">
            <v>Forma metálica para meio fio, em Vias Urbanas</v>
          </cell>
          <cell r="C1385" t="str">
            <v>m²</v>
          </cell>
          <cell r="D1385" t="str">
            <v>6,55</v>
          </cell>
        </row>
        <row r="1386">
          <cell r="A1386">
            <v>42991</v>
          </cell>
          <cell r="B1386" t="str">
            <v>Formas planas de  madeira com 01 (um) reaproveitamento, inclusive fornecimento e transporte das madeiras, em Vias Urbanas</v>
          </cell>
          <cell r="C1386" t="str">
            <v>m²</v>
          </cell>
          <cell r="D1386" t="str">
            <v>89,24</v>
          </cell>
          <cell r="E1386" t="str">
            <v>*</v>
          </cell>
        </row>
        <row r="1387">
          <cell r="A1387">
            <v>42992</v>
          </cell>
          <cell r="B1387" t="str">
            <v>Formas planas de  madeira com 02 (dois) reaproveitamentos, inclusive fornecimento e transporte das madeiras, em Vias Urbanas</v>
          </cell>
          <cell r="C1387" t="str">
            <v>m²</v>
          </cell>
          <cell r="D1387" t="str">
            <v>75,55</v>
          </cell>
          <cell r="E1387" t="str">
            <v>*</v>
          </cell>
        </row>
        <row r="1388">
          <cell r="A1388">
            <v>42993</v>
          </cell>
          <cell r="B1388" t="str">
            <v>Formas planas de  madeira com 04 (quatro) reaproveitamentos, inclusive fornecimento e transporte das madeiras, em Vias Urbanas</v>
          </cell>
          <cell r="C1388" t="str">
            <v>m²</v>
          </cell>
          <cell r="D1388" t="str">
            <v>63,84</v>
          </cell>
          <cell r="E1388" t="str">
            <v>*</v>
          </cell>
        </row>
        <row r="1389">
          <cell r="A1389">
            <v>42994</v>
          </cell>
          <cell r="B1389" t="str">
            <v>Formas planas de  madeira sem reaproveitamento (forma perdida), inclusive fornecimento e transporte das madeiras em Vias Urbanas</v>
          </cell>
          <cell r="C1389" t="str">
            <v>m²</v>
          </cell>
          <cell r="D1389" t="str">
            <v>128,72</v>
          </cell>
          <cell r="E1389" t="str">
            <v>*</v>
          </cell>
        </row>
        <row r="1390">
          <cell r="A1390">
            <v>43070</v>
          </cell>
          <cell r="B1390" t="str">
            <v>Gabião manta/colchão, p/ revest. canal em malha hex 6x8mm Zn-Al/PVC, e-&gt;2,8mm,h-&gt;0,23m, inclus.aquis./assentam. pedra mão, exclus. transp., Vias Urbanas</v>
          </cell>
          <cell r="C1390" t="str">
            <v>m²</v>
          </cell>
          <cell r="D1390" t="str">
            <v>152,19</v>
          </cell>
        </row>
        <row r="1391">
          <cell r="A1391">
            <v>42995</v>
          </cell>
          <cell r="B1391" t="str">
            <v>Gabiões com caixas e sacos galvanizados,  com geotêxtil não tecido RT 07 kN/m, em Vias Urbanas</v>
          </cell>
          <cell r="C1391" t="str">
            <v>m³</v>
          </cell>
          <cell r="D1391" t="str">
            <v>294,03</v>
          </cell>
          <cell r="E1391" t="str">
            <v>*</v>
          </cell>
        </row>
        <row r="1392">
          <cell r="A1392">
            <v>42996</v>
          </cell>
          <cell r="B1392" t="str">
            <v>Gabiões com caixas galvanizadas, sem manta, em Vias Urbanas</v>
          </cell>
          <cell r="C1392" t="str">
            <v>m³</v>
          </cell>
          <cell r="D1392" t="str">
            <v>263,48</v>
          </cell>
          <cell r="E1392" t="str">
            <v>*</v>
          </cell>
        </row>
        <row r="1393">
          <cell r="A1393">
            <v>43012</v>
          </cell>
          <cell r="B1393" t="str">
            <v>Geotêxtil não tecido RT-16 kn/m, fornecimento e aplicação em Vias Urbanas</v>
          </cell>
          <cell r="C1393" t="str">
            <v>m²</v>
          </cell>
          <cell r="D1393" t="str">
            <v>7,55</v>
          </cell>
        </row>
        <row r="1394">
          <cell r="A1394">
            <v>43011</v>
          </cell>
          <cell r="B1394" t="str">
            <v>Geotêxtil não-tecido com resistência longitudinal a tração 10kN/m, fornecimento e aplicação em Vias Urbanas</v>
          </cell>
          <cell r="C1394" t="str">
            <v>m²</v>
          </cell>
          <cell r="D1394" t="str">
            <v>5,01</v>
          </cell>
        </row>
        <row r="1395">
          <cell r="A1395">
            <v>43003</v>
          </cell>
          <cell r="B1395" t="str">
            <v>Lastro de brita, inclusive transporte da brita em Vias Urbanas</v>
          </cell>
          <cell r="C1395" t="str">
            <v>m³</v>
          </cell>
          <cell r="D1395" t="str">
            <v>101,78</v>
          </cell>
          <cell r="E1395" t="str">
            <v>*</v>
          </cell>
        </row>
        <row r="1396">
          <cell r="A1396">
            <v>43004</v>
          </cell>
          <cell r="B1396" t="str">
            <v>Limpeza e apicoamento manual de superfície de rocha em Vias Urbanas</v>
          </cell>
          <cell r="C1396" t="str">
            <v>m²</v>
          </cell>
          <cell r="D1396" t="str">
            <v>32,30</v>
          </cell>
        </row>
        <row r="1397">
          <cell r="A1397">
            <v>43005</v>
          </cell>
          <cell r="B1397" t="str">
            <v>Limpeza e desobstrução de BDTC e BDCC em Vias Urbanas</v>
          </cell>
          <cell r="C1397" t="str">
            <v>m</v>
          </cell>
          <cell r="D1397" t="str">
            <v>29,11</v>
          </cell>
        </row>
        <row r="1398">
          <cell r="A1398">
            <v>43006</v>
          </cell>
          <cell r="B1398" t="str">
            <v>Limpeza e desobstrução de BQTC em Vias Urbanas</v>
          </cell>
          <cell r="C1398" t="str">
            <v>m</v>
          </cell>
          <cell r="D1398" t="str">
            <v>47,06</v>
          </cell>
        </row>
        <row r="1399">
          <cell r="A1399">
            <v>43007</v>
          </cell>
          <cell r="B1399" t="str">
            <v>Limpeza e desobstrução de BSTC e BSCC em Vias Urbanas</v>
          </cell>
          <cell r="C1399" t="str">
            <v>m</v>
          </cell>
          <cell r="D1399" t="str">
            <v>15,32</v>
          </cell>
        </row>
        <row r="1400">
          <cell r="A1400">
            <v>43008</v>
          </cell>
          <cell r="B1400" t="str">
            <v>Limpeza e desobstrução de BTTC e BTCC em Vias Urbanas</v>
          </cell>
          <cell r="C1400" t="str">
            <v>m</v>
          </cell>
          <cell r="D1400" t="str">
            <v>42,90</v>
          </cell>
        </row>
        <row r="1401">
          <cell r="A1401">
            <v>43009</v>
          </cell>
          <cell r="B1401" t="str">
            <v>Limpeza e preparo de superfície de aço  em Vias Urbanas</v>
          </cell>
          <cell r="C1401" t="str">
            <v>m²</v>
          </cell>
          <cell r="D1401" t="str">
            <v>81,75</v>
          </cell>
        </row>
        <row r="1402">
          <cell r="A1402">
            <v>43018</v>
          </cell>
          <cell r="B1402" t="str">
            <v>Meio fio de concreto pré-moldado (12 x 30 x 15) cm, inclusive caiação e transporte do meio fio em Vias Urbanas</v>
          </cell>
          <cell r="C1402" t="str">
            <v>m</v>
          </cell>
          <cell r="D1402" t="str">
            <v>48,83</v>
          </cell>
          <cell r="E1402" t="str">
            <v>*</v>
          </cell>
        </row>
        <row r="1403">
          <cell r="A1403">
            <v>43016</v>
          </cell>
          <cell r="B1403" t="str">
            <v>Meio fio de concreto pré-moldado (1,20 m x 0,12 m x 0,15 m x 0,30 m),exclusive transporte, em Vias Urbanas</v>
          </cell>
          <cell r="C1403" t="str">
            <v>m</v>
          </cell>
          <cell r="D1403" t="str">
            <v>48,17</v>
          </cell>
        </row>
        <row r="1404">
          <cell r="A1404">
            <v>43019</v>
          </cell>
          <cell r="B1404" t="str">
            <v>Meio fio de pedra (fornecimento  e assentamento), inclusive caiação e transporte do meio fio em Vias Urbanas</v>
          </cell>
          <cell r="C1404" t="str">
            <v>m</v>
          </cell>
          <cell r="D1404" t="str">
            <v>52,20</v>
          </cell>
          <cell r="E1404" t="str">
            <v>*</v>
          </cell>
        </row>
        <row r="1405">
          <cell r="A1405">
            <v>43026</v>
          </cell>
          <cell r="B1405" t="str">
            <v>Montagem e desmontagem de escoramento tubular normal, em obras de arte na densidade  de 5m de tubo por m³ de escoramento em Vias Urbanas</v>
          </cell>
          <cell r="C1405" t="str">
            <v>m</v>
          </cell>
          <cell r="D1405" t="str">
            <v>18,78</v>
          </cell>
        </row>
        <row r="1406">
          <cell r="A1406">
            <v>42871</v>
          </cell>
          <cell r="B1406" t="str">
            <v>Muro de contenção em concreto armado fck-&gt;20 MPa, c/ geotêxtil não tecido RT 16 kn/m, dreno PVC D-&gt;50mm - Vias Urbanas</v>
          </cell>
          <cell r="C1406" t="str">
            <v>m</v>
          </cell>
          <cell r="D1406" t="str">
            <v>1.946,66</v>
          </cell>
        </row>
        <row r="1407">
          <cell r="A1407">
            <v>43033</v>
          </cell>
          <cell r="B1407" t="str">
            <v>Muro de testa em concreto para saída de dreno profundo em rocha, inclusive transporte do tubo em Vias Urbanas</v>
          </cell>
          <cell r="C1407" t="str">
            <v>und</v>
          </cell>
          <cell r="D1407" t="str">
            <v>949,37</v>
          </cell>
          <cell r="E1407" t="str">
            <v>*</v>
          </cell>
        </row>
        <row r="1408">
          <cell r="A1408">
            <v>43037</v>
          </cell>
          <cell r="B1408" t="str">
            <v>Pedra de mão p/ (concreto ciclópico ou alvenaria) rocha paga em medição em Vias Urbanas</v>
          </cell>
          <cell r="C1408" t="str">
            <v>m³</v>
          </cell>
          <cell r="D1408" t="str">
            <v>44,69</v>
          </cell>
        </row>
        <row r="1409">
          <cell r="A1409">
            <v>43038</v>
          </cell>
          <cell r="B1409" t="str">
            <v>Pescoço de poço de visita H-&gt;0,30m, diâm. -&gt; 0,60 m,  fornecimento, assentamento e transporte em Vias Urbanas</v>
          </cell>
          <cell r="C1409" t="str">
            <v>und</v>
          </cell>
          <cell r="D1409" t="str">
            <v>111,59</v>
          </cell>
        </row>
        <row r="1410">
          <cell r="A1410">
            <v>43039</v>
          </cell>
          <cell r="B1410" t="str">
            <v>Pintura com nata de cimento em Vias Urbanas</v>
          </cell>
          <cell r="C1410" t="str">
            <v>m²</v>
          </cell>
          <cell r="D1410" t="str">
            <v>5,14</v>
          </cell>
        </row>
        <row r="1411">
          <cell r="A1411">
            <v>43040</v>
          </cell>
          <cell r="B1411" t="str">
            <v>Pintura interna ou externa sobre ferro, com tinta a base de resina de borracha clorada em Vias Urbanas</v>
          </cell>
          <cell r="C1411" t="str">
            <v>m²</v>
          </cell>
          <cell r="D1411" t="str">
            <v>37,77</v>
          </cell>
        </row>
        <row r="1412">
          <cell r="A1412">
            <v>43042</v>
          </cell>
          <cell r="B1412" t="str">
            <v>Plataforma ou passarela de pinho de 1ª ou similar, 1" x 12",  em Vias Urbanas</v>
          </cell>
          <cell r="C1412" t="str">
            <v>m²</v>
          </cell>
          <cell r="D1412" t="str">
            <v>2,49</v>
          </cell>
        </row>
        <row r="1413">
          <cell r="A1413">
            <v>43043</v>
          </cell>
          <cell r="B1413" t="str">
            <v>Poço de visita em bloco pré-moldado para d-&gt;0,30 e 0,40 m (0,80 x 0,8 0m), em Vias Urbanas</v>
          </cell>
          <cell r="C1413" t="str">
            <v>und</v>
          </cell>
          <cell r="D1413" t="str">
            <v>2.022,96</v>
          </cell>
        </row>
        <row r="1414">
          <cell r="A1414">
            <v>43044</v>
          </cell>
          <cell r="B1414" t="str">
            <v>Poço de visita em bloco pré-moldado para d-&gt;0,60 m (1,00 x 1,00 m), em Vias Urbanas</v>
          </cell>
          <cell r="C1414" t="str">
            <v>und</v>
          </cell>
          <cell r="D1414" t="str">
            <v>2.367,67</v>
          </cell>
        </row>
        <row r="1415">
          <cell r="A1415">
            <v>41169</v>
          </cell>
          <cell r="B1415" t="str">
            <v>Poço de visita em bloco pré-moldado para d-&gt;0,80m (1,20x1,20m), em Vias Urbanas</v>
          </cell>
          <cell r="C1415" t="str">
            <v>und</v>
          </cell>
          <cell r="D1415" t="str">
            <v>2.823,86</v>
          </cell>
        </row>
        <row r="1416">
          <cell r="A1416">
            <v>41170</v>
          </cell>
          <cell r="B1416" t="str">
            <v>Poço de visita em bloco pré-moldado para d-&gt;1,00m (1,30x1,30m) (Vias Urbanas)</v>
          </cell>
          <cell r="C1416" t="str">
            <v>und</v>
          </cell>
          <cell r="D1416" t="str">
            <v>3.119,49</v>
          </cell>
        </row>
        <row r="1417">
          <cell r="A1417">
            <v>41171</v>
          </cell>
          <cell r="B1417" t="str">
            <v>Poço de visita em bloco pré-moldado para d-&gt;1,20m (1,50x1,50m), em Vias Urbanas</v>
          </cell>
          <cell r="C1417" t="str">
            <v>und</v>
          </cell>
          <cell r="D1417" t="str">
            <v>3.751,14</v>
          </cell>
        </row>
        <row r="1418">
          <cell r="A1418">
            <v>43046</v>
          </cell>
          <cell r="B1418" t="str">
            <v>Poço de Visita para BSTC diâm. 0,40 m em blocos de concreto, em Vias Urbanas</v>
          </cell>
          <cell r="C1418" t="str">
            <v>und</v>
          </cell>
          <cell r="D1418" t="str">
            <v>1.127,44</v>
          </cell>
        </row>
        <row r="1419">
          <cell r="A1419">
            <v>43047</v>
          </cell>
          <cell r="B1419" t="str">
            <v>Poço de visita para BSTC diâm. 0,60 m em blocos de concreto,  em Vias Urbanas</v>
          </cell>
          <cell r="C1419" t="str">
            <v>und</v>
          </cell>
          <cell r="D1419" t="str">
            <v>1.494,71</v>
          </cell>
        </row>
        <row r="1420">
          <cell r="A1420">
            <v>43048</v>
          </cell>
          <cell r="B1420" t="str">
            <v>Poço de visita para BSTC diâm. 0,80 m em blocos de concreto,  em Vias Urbanas</v>
          </cell>
          <cell r="C1420" t="str">
            <v>und</v>
          </cell>
          <cell r="D1420" t="str">
            <v>1.851,97</v>
          </cell>
        </row>
        <row r="1421">
          <cell r="A1421">
            <v>43050</v>
          </cell>
          <cell r="B1421" t="str">
            <v>Poço de visita (tubo D-&gt;0,40 m) H-&gt;1,50 m com tampão F.F.A.P., inclusive escavação e transporte do tampão, em Vias Urbanas</v>
          </cell>
          <cell r="C1421" t="str">
            <v>und</v>
          </cell>
          <cell r="D1421" t="str">
            <v>3.056,43</v>
          </cell>
        </row>
        <row r="1422">
          <cell r="A1422">
            <v>43051</v>
          </cell>
          <cell r="B1422" t="str">
            <v>Poço de visita (tubo D-&gt;0,60 m) H-&gt;1,70 m com tampão F.F.A.P., inclusive escavação e transporte do tampão, em Vias Urbanas</v>
          </cell>
          <cell r="C1422" t="str">
            <v>und</v>
          </cell>
          <cell r="D1422" t="str">
            <v>3.394,08</v>
          </cell>
        </row>
        <row r="1423">
          <cell r="A1423">
            <v>43052</v>
          </cell>
          <cell r="B1423" t="str">
            <v>Poço de visita (tubo D-&gt;0,80 m) H-&gt;1,90 m com tampão F.F.A.P., inclusive escavação e transporte do tampão, em Vias Urbanas</v>
          </cell>
          <cell r="C1423" t="str">
            <v>und</v>
          </cell>
          <cell r="D1423" t="str">
            <v>3.731,72</v>
          </cell>
        </row>
        <row r="1424">
          <cell r="A1424">
            <v>43053</v>
          </cell>
          <cell r="B1424" t="str">
            <v>Poço de visita (tubo D-&gt;1,00 m) H-&gt;2,10 m com tampão F.F.A.P., inclusive escavação e transporte do tampão, em Vias Urbanas</v>
          </cell>
          <cell r="C1424" t="str">
            <v>und</v>
          </cell>
          <cell r="D1424" t="str">
            <v>4.069,36</v>
          </cell>
        </row>
        <row r="1425">
          <cell r="A1425">
            <v>43054</v>
          </cell>
          <cell r="B1425" t="str">
            <v>Preparo manual de  talude, compreendendo acerto, raspagem eventual de até 0,30 m de prof. e afastamento lateral, em Vias Urbanas</v>
          </cell>
          <cell r="C1425" t="str">
            <v>m²</v>
          </cell>
          <cell r="D1425" t="str">
            <v>8,84</v>
          </cell>
        </row>
        <row r="1426">
          <cell r="A1426">
            <v>43055</v>
          </cell>
          <cell r="B1426" t="str">
            <v>Preparo manual de  terreno, compreendendo acerto raspagem até 25 cm de profundidade e afastamento lateral do material excedente, em Vias Urbanas</v>
          </cell>
          <cell r="C1426" t="str">
            <v>m²</v>
          </cell>
          <cell r="D1426" t="str">
            <v>7,10</v>
          </cell>
        </row>
        <row r="1427">
          <cell r="A1427">
            <v>43056</v>
          </cell>
          <cell r="B1427" t="str">
            <v>Reaterro com areia, tudo incluído, em Vias Urbanas</v>
          </cell>
          <cell r="C1427" t="str">
            <v>m³</v>
          </cell>
          <cell r="D1427" t="str">
            <v>61,44</v>
          </cell>
        </row>
        <row r="1428">
          <cell r="A1428">
            <v>43058</v>
          </cell>
          <cell r="B1428" t="str">
            <v>Reaterro de cavas c/ compactação manual (apiloamento) (dim. reduz.), em Vias Urbanas</v>
          </cell>
          <cell r="C1428" t="str">
            <v>m³</v>
          </cell>
          <cell r="D1428" t="str">
            <v>80,28</v>
          </cell>
        </row>
        <row r="1429">
          <cell r="A1429">
            <v>43057</v>
          </cell>
          <cell r="B1429" t="str">
            <v>Reaterro de cavas c/ compactação manual (apiloamento) em Vias Urbanas</v>
          </cell>
          <cell r="C1429" t="str">
            <v>m³</v>
          </cell>
          <cell r="D1429" t="str">
            <v>55,38</v>
          </cell>
        </row>
        <row r="1430">
          <cell r="A1430">
            <v>43059</v>
          </cell>
          <cell r="B1430" t="str">
            <v>Reaterro de cavas c/ compactação mecânica (compactador manual), em Vias Urbanas</v>
          </cell>
          <cell r="C1430" t="str">
            <v>m³</v>
          </cell>
          <cell r="D1430" t="str">
            <v>35,49</v>
          </cell>
        </row>
        <row r="1431">
          <cell r="A1431">
            <v>43060</v>
          </cell>
          <cell r="B1431" t="str">
            <v>Recuperação de poço de visita inclusive fornecimento tampão F.F.A.P., em Vias Urbanas</v>
          </cell>
          <cell r="C1431" t="str">
            <v>und</v>
          </cell>
          <cell r="D1431" t="str">
            <v>504,43</v>
          </cell>
        </row>
        <row r="1432">
          <cell r="A1432">
            <v>41183</v>
          </cell>
          <cell r="B1432" t="str">
            <v>Rede de dutos - Vias Urbanas</v>
          </cell>
          <cell r="C1432" t="str">
            <v>m</v>
          </cell>
          <cell r="D1432" t="str">
            <v>68,01</v>
          </cell>
        </row>
        <row r="1433">
          <cell r="A1433">
            <v>43061</v>
          </cell>
          <cell r="B1433" t="str">
            <v>Rede de dutos 65mm (duplo), envelopada com brita 3, em Vias Urbanas</v>
          </cell>
          <cell r="C1433" t="str">
            <v>m</v>
          </cell>
          <cell r="D1433" t="str">
            <v>73,33</v>
          </cell>
        </row>
        <row r="1434">
          <cell r="A1434">
            <v>43062</v>
          </cell>
          <cell r="B1434" t="str">
            <v>Rede em PVC Vinilfort ou similar DN -&gt; 200 mm, em Vias Urbanas</v>
          </cell>
          <cell r="C1434" t="str">
            <v>m</v>
          </cell>
          <cell r="D1434" t="str">
            <v>198,20</v>
          </cell>
        </row>
        <row r="1435">
          <cell r="A1435">
            <v>43064</v>
          </cell>
          <cell r="B1435" t="str">
            <v>Religação de rede de  água em PVC DN 20  mm, inclusive conexões, em Vias Urbanas</v>
          </cell>
          <cell r="C1435" t="str">
            <v>m</v>
          </cell>
          <cell r="D1435" t="str">
            <v>15,89</v>
          </cell>
        </row>
        <row r="1436">
          <cell r="A1436">
            <v>43065</v>
          </cell>
          <cell r="B1436" t="str">
            <v>Religação de rede de  água em PVC DN 25  mm, inclusive conexões, em Vias Urbanas</v>
          </cell>
          <cell r="C1436" t="str">
            <v>m</v>
          </cell>
          <cell r="D1436" t="str">
            <v>19,15</v>
          </cell>
        </row>
        <row r="1437">
          <cell r="A1437">
            <v>43066</v>
          </cell>
          <cell r="B1437" t="str">
            <v>Religação de rede de  água em PVC DN 32  mm, inclusive conexões, em Vias Urbanas</v>
          </cell>
          <cell r="C1437" t="str">
            <v>m</v>
          </cell>
          <cell r="D1437" t="str">
            <v>24,13</v>
          </cell>
        </row>
        <row r="1438">
          <cell r="A1438">
            <v>43067</v>
          </cell>
          <cell r="B1438" t="str">
            <v>Religação de rede de  água em PVC DN 75  mm, inclusive conexões, em Vias Urbanas</v>
          </cell>
          <cell r="C1438" t="str">
            <v>m</v>
          </cell>
          <cell r="D1438" t="str">
            <v>48,17</v>
          </cell>
        </row>
        <row r="1439">
          <cell r="A1439">
            <v>43063</v>
          </cell>
          <cell r="B1439" t="str">
            <v>Religação de rede de  água em PVC PBA CL 15 DN 100 mm, inclusive conexões, em Vias Urbanas</v>
          </cell>
          <cell r="C1439" t="str">
            <v>m</v>
          </cell>
          <cell r="D1439" t="str">
            <v>71,13</v>
          </cell>
        </row>
        <row r="1440">
          <cell r="A1440">
            <v>43068</v>
          </cell>
          <cell r="B1440" t="str">
            <v>Remanejamento de ligação e religação de redes de esgoto, em Vias Urbanas</v>
          </cell>
          <cell r="C1440" t="str">
            <v>m</v>
          </cell>
          <cell r="D1440" t="str">
            <v>63,75</v>
          </cell>
        </row>
        <row r="1441">
          <cell r="A1441">
            <v>43069</v>
          </cell>
          <cell r="B1441" t="str">
            <v>Remoção de bueiros existentes, em Vias Urbanas</v>
          </cell>
          <cell r="C1441" t="str">
            <v>m</v>
          </cell>
          <cell r="D1441" t="str">
            <v>117,91</v>
          </cell>
        </row>
        <row r="1442">
          <cell r="A1442">
            <v>43071</v>
          </cell>
          <cell r="B1442" t="str">
            <v>Rip-rap c/ argamassa cimento areia 1:6, inclusive aquisição e transporte dos materiais, em Vias Urbanas</v>
          </cell>
          <cell r="C1442" t="str">
            <v>m³</v>
          </cell>
          <cell r="D1442" t="str">
            <v>309,88</v>
          </cell>
        </row>
        <row r="1443">
          <cell r="A1443">
            <v>43078</v>
          </cell>
          <cell r="B1443" t="str">
            <v>Sarjeta de concreto DP-1 (0,081 m³/m) calha triangular, inclusive caiação, em Vias Urbanas</v>
          </cell>
          <cell r="C1443" t="str">
            <v>m</v>
          </cell>
          <cell r="D1443" t="str">
            <v>77,78</v>
          </cell>
        </row>
        <row r="1444">
          <cell r="A1444">
            <v>43079</v>
          </cell>
          <cell r="B1444" t="str">
            <v>Sarjeta de concreto DP-2 (0,085 m³/m) calha triangular, inclusive caiação, em Vias Urbanas</v>
          </cell>
          <cell r="C1444" t="str">
            <v>m</v>
          </cell>
          <cell r="D1444" t="str">
            <v>81,13</v>
          </cell>
        </row>
        <row r="1445">
          <cell r="A1445">
            <v>43080</v>
          </cell>
          <cell r="B1445" t="str">
            <v>Sarjeta de concreto SCA 40/10 - em Vias Urbanas</v>
          </cell>
          <cell r="C1445" t="str">
            <v>m</v>
          </cell>
          <cell r="D1445" t="str">
            <v>68,18</v>
          </cell>
        </row>
        <row r="1446">
          <cell r="A1446">
            <v>43081</v>
          </cell>
          <cell r="B1446" t="str">
            <v>Sarjeta de concreto (SCA 70/15) calha triangular, inclusive caiação, em Vias Urbanas</v>
          </cell>
          <cell r="C1446" t="str">
            <v>m</v>
          </cell>
          <cell r="D1446" t="str">
            <v>90,41</v>
          </cell>
        </row>
        <row r="1447">
          <cell r="A1447">
            <v>43085</v>
          </cell>
          <cell r="B1447" t="str">
            <v>Sarjeta de concreto (SCA 90/10) calha triangular, inclusive caiação, em Vias Urbanas</v>
          </cell>
          <cell r="C1447" t="str">
            <v>m</v>
          </cell>
          <cell r="D1447" t="str">
            <v>160,04</v>
          </cell>
        </row>
        <row r="1448">
          <cell r="A1448">
            <v>43083</v>
          </cell>
          <cell r="B1448" t="str">
            <v>Sarjeta de concreto (STC - 02) calha triangular em corte/aterro, inclusive caiação, em Vias Urbanas</v>
          </cell>
          <cell r="C1448" t="str">
            <v>m</v>
          </cell>
          <cell r="D1448" t="str">
            <v>76,10</v>
          </cell>
        </row>
        <row r="1449">
          <cell r="A1449">
            <v>43084</v>
          </cell>
          <cell r="B1449" t="str">
            <v>Sarjeta de concreto (STC - 04) calha triangular de  bancada em corte, inclusive caiação, em Vias Urbanas</v>
          </cell>
          <cell r="C1449" t="str">
            <v>m</v>
          </cell>
          <cell r="D1449" t="str">
            <v>57,01</v>
          </cell>
        </row>
        <row r="1450">
          <cell r="A1450">
            <v>43086</v>
          </cell>
          <cell r="B1450" t="str">
            <v>Tampa de  concreto em grelha, fornecimento, assentamento e transporte, em Vias Urbanas</v>
          </cell>
          <cell r="C1450" t="str">
            <v>und</v>
          </cell>
          <cell r="D1450" t="str">
            <v>162,49</v>
          </cell>
          <cell r="E1450" t="str">
            <v>*</v>
          </cell>
        </row>
        <row r="1451">
          <cell r="A1451">
            <v>43087</v>
          </cell>
          <cell r="B1451" t="str">
            <v>Tampão F.F.A.P. com 100 kg, fornecimento, assentamento e transporte em Vias Urbanas</v>
          </cell>
          <cell r="C1451" t="str">
            <v>und</v>
          </cell>
          <cell r="D1451" t="str">
            <v>283,03</v>
          </cell>
          <cell r="E1451" t="str">
            <v>*</v>
          </cell>
        </row>
        <row r="1452">
          <cell r="A1452">
            <v>43088</v>
          </cell>
          <cell r="B1452" t="str">
            <v>Tapume com tela em PVC, na cor laranja para proteção de segurança em Vias Urbanas</v>
          </cell>
          <cell r="C1452" t="str">
            <v>m</v>
          </cell>
          <cell r="D1452" t="str">
            <v>25,63</v>
          </cell>
        </row>
        <row r="1453">
          <cell r="A1453">
            <v>43089</v>
          </cell>
          <cell r="B1453" t="str">
            <v>Tapume de vedação e proteção, executado com chapas de compensado resinado com 6 mm de espessura, exclusive pintura, em Vias Urbanas</v>
          </cell>
          <cell r="C1453" t="str">
            <v>m²</v>
          </cell>
          <cell r="D1453" t="str">
            <v>35,50</v>
          </cell>
        </row>
        <row r="1454">
          <cell r="A1454">
            <v>43090</v>
          </cell>
          <cell r="B1454" t="str">
            <v>Tela de aço soldada Telcon Q-138 ou similar, fornecimento e assentamento em Vias Urbanas</v>
          </cell>
          <cell r="C1454" t="str">
            <v>m²</v>
          </cell>
          <cell r="D1454" t="str">
            <v>27,34</v>
          </cell>
        </row>
        <row r="1455">
          <cell r="A1455">
            <v>43091</v>
          </cell>
          <cell r="B1455" t="str">
            <v>Terminal de dreno de  alívio de  pavimento (DP - TDA - 01) em Vias Urbanas</v>
          </cell>
          <cell r="C1455" t="str">
            <v>und</v>
          </cell>
          <cell r="D1455" t="str">
            <v>309,15</v>
          </cell>
        </row>
        <row r="1456">
          <cell r="A1456">
            <v>43092</v>
          </cell>
          <cell r="B1456" t="str">
            <v>Transporte de materiais encosta abaixo, serviço manual, inclusive carga e descarga em Vias Urbanas</v>
          </cell>
          <cell r="C1456" t="str">
            <v>t dam</v>
          </cell>
          <cell r="D1456" t="str">
            <v>20,13</v>
          </cell>
        </row>
        <row r="1457">
          <cell r="A1457">
            <v>43093</v>
          </cell>
          <cell r="B1457" t="str">
            <v>Transporte de materiais encosta acima, serviço manual, inclusive carga e descarga em Vias Urbanas</v>
          </cell>
          <cell r="C1457" t="str">
            <v>t dam</v>
          </cell>
          <cell r="D1457" t="str">
            <v>27,23</v>
          </cell>
        </row>
        <row r="1458">
          <cell r="A1458">
            <v>43094</v>
          </cell>
          <cell r="B1458" t="str">
            <v>Transposição de segmento de sarjeta - TSS 01, inclusive transporte do tubo de concreto em Vias Urbanas</v>
          </cell>
          <cell r="C1458" t="str">
            <v>m</v>
          </cell>
          <cell r="D1458" t="str">
            <v>272,88</v>
          </cell>
          <cell r="E1458" t="str">
            <v>*</v>
          </cell>
        </row>
        <row r="1459">
          <cell r="A1459">
            <v>43095</v>
          </cell>
          <cell r="B1459" t="str">
            <v>Trincheira drenante cega (0,50 x 1,70) m, com utilização de geotêxtil não tecido Rt-16 kn/m, inclusive transporte da brita em Vias Urbanas</v>
          </cell>
          <cell r="C1459" t="str">
            <v>m</v>
          </cell>
          <cell r="D1459" t="str">
            <v>359,44</v>
          </cell>
          <cell r="E1459" t="str">
            <v>*</v>
          </cell>
        </row>
        <row r="1460">
          <cell r="A1460">
            <v>43096</v>
          </cell>
          <cell r="B1460" t="str">
            <v>Trincheira drenante em madeira em Vias Urbanas</v>
          </cell>
          <cell r="C1460" t="str">
            <v>m</v>
          </cell>
          <cell r="D1460" t="str">
            <v>459,94</v>
          </cell>
        </row>
        <row r="1461">
          <cell r="A1461">
            <v>43098</v>
          </cell>
          <cell r="B1461" t="str">
            <v>Tubo de PVC NBR 5648 diâmetro 50 mm, fornecimento e assentamento em Vias Urbanas</v>
          </cell>
          <cell r="C1461" t="str">
            <v>m</v>
          </cell>
          <cell r="D1461" t="str">
            <v>14,31</v>
          </cell>
        </row>
        <row r="1462">
          <cell r="A1462">
            <v>43097</v>
          </cell>
          <cell r="B1462" t="str">
            <v>Tubo de PVC NBR 5648 diâmetro 75 mm, fornecimento e assentamento em Vias Urbanas</v>
          </cell>
          <cell r="C1462" t="str">
            <v>m</v>
          </cell>
          <cell r="D1462" t="str">
            <v>22,17</v>
          </cell>
        </row>
        <row r="1463">
          <cell r="A1463">
            <v>43099</v>
          </cell>
          <cell r="B1463" t="str">
            <v>Tubo de PVC PBA diâmetro 300 mm, fornecimento e assentamento em Vias Urbanas</v>
          </cell>
          <cell r="C1463" t="str">
            <v>m</v>
          </cell>
          <cell r="D1463" t="str">
            <v>158,84</v>
          </cell>
        </row>
        <row r="1464">
          <cell r="A1464">
            <v>43100</v>
          </cell>
          <cell r="B1464" t="str">
            <v>Tubo de PVC rígido série R diâmetro 100 mm, fornecimento e assentamento em Vias Urbanas</v>
          </cell>
          <cell r="C1464" t="str">
            <v>m</v>
          </cell>
          <cell r="D1464" t="str">
            <v>18,44</v>
          </cell>
        </row>
        <row r="1465">
          <cell r="A1465">
            <v>43101</v>
          </cell>
          <cell r="B1465" t="str">
            <v>Tubo irrifort agropecuário diâmetro 32 mm, fornecimento e assentamento em Vias Urbanas</v>
          </cell>
          <cell r="C1465" t="str">
            <v>m</v>
          </cell>
          <cell r="D1465" t="str">
            <v>6,28</v>
          </cell>
        </row>
        <row r="1466">
          <cell r="A1466">
            <v>43102</v>
          </cell>
          <cell r="B1466" t="str">
            <v>Tubo para irrigação linha fixa PN40 50 mm, fornecimento e assentamento em Vias Urbanas</v>
          </cell>
          <cell r="C1466" t="str">
            <v>m</v>
          </cell>
          <cell r="D1466" t="str">
            <v>7,63</v>
          </cell>
        </row>
        <row r="1467">
          <cell r="A1467">
            <v>43103</v>
          </cell>
          <cell r="B1467" t="str">
            <v>Tubo PVC PBA diâmetro 150 mm, fornecimento e assentamento em Vias Urbanas</v>
          </cell>
          <cell r="C1467" t="str">
            <v>m</v>
          </cell>
          <cell r="D1467" t="str">
            <v>38,89</v>
          </cell>
        </row>
        <row r="1468">
          <cell r="A1468">
            <v>42614</v>
          </cell>
          <cell r="B1468" t="str">
            <v>Tubos de ferro fundido diâmetro 0,90 m, assentamento em Vias Urbanas</v>
          </cell>
          <cell r="C1468" t="str">
            <v>m</v>
          </cell>
          <cell r="D1468" t="str">
            <v>204,99</v>
          </cell>
        </row>
        <row r="1469">
          <cell r="A1469">
            <v>43104</v>
          </cell>
          <cell r="B1469" t="str">
            <v>Tubos para irrigação Linha fixa PN40, diâmetro 75 mm, fornecimento e assentamento em Vias Urbanas</v>
          </cell>
          <cell r="C1469" t="str">
            <v>m</v>
          </cell>
          <cell r="D1469" t="str">
            <v>10,53</v>
          </cell>
        </row>
        <row r="1470">
          <cell r="A1470">
            <v>43105</v>
          </cell>
          <cell r="B1470" t="str">
            <v>Valeta de pedra argamassada VPAR em Vias Urbanas</v>
          </cell>
          <cell r="C1470" t="str">
            <v>m³</v>
          </cell>
          <cell r="D1470" t="str">
            <v>297,79</v>
          </cell>
        </row>
        <row r="1471">
          <cell r="A1471">
            <v>43106</v>
          </cell>
          <cell r="B1471" t="str">
            <v>Valeta de pedra jogada VPJ, inclusive transporte da pedra em Vias Urbanas</v>
          </cell>
          <cell r="C1471" t="str">
            <v>m³</v>
          </cell>
          <cell r="D1471" t="str">
            <v>141,56</v>
          </cell>
          <cell r="E1471" t="str">
            <v>*</v>
          </cell>
        </row>
        <row r="1472">
          <cell r="A1472">
            <v>43111</v>
          </cell>
          <cell r="B1472" t="str">
            <v>Valeta de proteção de corte - desobstrução e limpeza em Vias Urbanas</v>
          </cell>
          <cell r="C1472" t="str">
            <v>m</v>
          </cell>
          <cell r="D1472" t="str">
            <v>3,05</v>
          </cell>
        </row>
        <row r="1473">
          <cell r="A1473">
            <v>41578</v>
          </cell>
          <cell r="B1473" t="str">
            <v>Aluguel de container p/ escritório c/ ar condicionado e banheiro, isolam.térmico e acústico, 2 luminárias, janela de vidro, tomada p/ comput. e telef.</v>
          </cell>
          <cell r="C1473" t="str">
            <v>mes</v>
          </cell>
          <cell r="D1473" t="str">
            <v>1.002,94</v>
          </cell>
        </row>
        <row r="1474">
          <cell r="A1474">
            <v>42511</v>
          </cell>
          <cell r="B1474" t="str">
            <v>Aluguel de container p/ escritório com ar condicionado, isolamento term/acust., 2 luminárias,  janela de vidro, tomadas computador e telefone</v>
          </cell>
          <cell r="C1474" t="str">
            <v>mes</v>
          </cell>
          <cell r="D1474" t="str">
            <v>796,22</v>
          </cell>
        </row>
        <row r="1475">
          <cell r="A1475">
            <v>41579</v>
          </cell>
          <cell r="B1475" t="str">
            <v>Aluguel de container para almoxarifado</v>
          </cell>
          <cell r="C1475" t="str">
            <v>mes</v>
          </cell>
          <cell r="D1475" t="str">
            <v>557,98</v>
          </cell>
        </row>
        <row r="1476">
          <cell r="A1476">
            <v>41494</v>
          </cell>
          <cell r="B1476" t="str">
            <v>Aluguel de container tipo  cozinha com isolamento térmico e acústico, 2 luminárias, piso especial e janela</v>
          </cell>
          <cell r="C1476" t="str">
            <v>mes</v>
          </cell>
          <cell r="D1476" t="str">
            <v>745,80</v>
          </cell>
        </row>
        <row r="1477">
          <cell r="A1477">
            <v>41678</v>
          </cell>
          <cell r="B1477" t="str">
            <v>Aluguel de container tipo  refeitório simples, c/ 1 aparelho de ar condicionado, 2 luminárias e 2 janelas de vidro</v>
          </cell>
          <cell r="C1477" t="str">
            <v>mes</v>
          </cell>
          <cell r="D1477" t="str">
            <v>811,76</v>
          </cell>
        </row>
        <row r="1478">
          <cell r="A1478">
            <v>41455</v>
          </cell>
          <cell r="B1478" t="str">
            <v>Aluguel de container tipo  refeitório (2 unidades acopladas), c/ 2 aparelhos de ar condicionado, 4 lumináriase 4 janelas de vidro</v>
          </cell>
          <cell r="C1478" t="str">
            <v>mes</v>
          </cell>
          <cell r="D1478" t="str">
            <v>1.600,83</v>
          </cell>
        </row>
        <row r="1479">
          <cell r="A1479">
            <v>41456</v>
          </cell>
          <cell r="B1479" t="str">
            <v>Aluguel de container tipo  refeitório (3 unidades acopladas), c/ 3 aparelhos de ar condiocionado, 6 luminárias e 6 janelas de vidro</v>
          </cell>
          <cell r="C1479" t="str">
            <v>mes</v>
          </cell>
          <cell r="D1479" t="str">
            <v>4.474,77</v>
          </cell>
        </row>
        <row r="1480">
          <cell r="A1480">
            <v>41580</v>
          </cell>
          <cell r="B1480" t="str">
            <v>Aluguel de container tipo  sanitário com 3 vasos sanitários, lavatório, mictório, 5 chuveiros, 2 venezianas e piso especial</v>
          </cell>
          <cell r="C1480" t="str">
            <v>mes</v>
          </cell>
          <cell r="D1480" t="str">
            <v>747,89</v>
          </cell>
        </row>
        <row r="1481">
          <cell r="A1481">
            <v>41454</v>
          </cell>
          <cell r="B1481" t="str">
            <v>Aluguel de container tipo  vestiário, 2 luminárias, piso especial e janela</v>
          </cell>
          <cell r="C1481" t="str">
            <v>mes</v>
          </cell>
          <cell r="D1481" t="str">
            <v>558,81</v>
          </cell>
        </row>
        <row r="1482">
          <cell r="A1482">
            <v>41498</v>
          </cell>
          <cell r="B1482" t="str">
            <v>Barracão com sanitário, em chapa compensada 12  mm e pont. 8x8cm, piso cimentado e cobertura em telha de fibroc. 6mm, incl. ponto de luz e cx. inspeção</v>
          </cell>
          <cell r="C1482" t="str">
            <v>m²</v>
          </cell>
          <cell r="D1482" t="str">
            <v>646,08</v>
          </cell>
        </row>
        <row r="1483">
          <cell r="A1483">
            <v>41531</v>
          </cell>
          <cell r="B1483" t="str">
            <v>Barracão em chapa compensada 12mm e pont. 8x8cm, piso cimentado  e cobertura de telhas fibrocimento 6mm, incl. ponto de luz</v>
          </cell>
          <cell r="C1483" t="str">
            <v>m²</v>
          </cell>
          <cell r="D1483" t="str">
            <v>505,77</v>
          </cell>
        </row>
        <row r="1484">
          <cell r="A1484">
            <v>41557</v>
          </cell>
          <cell r="B1484" t="str">
            <v>Canaleta de concreto retangular com grelha em barra de aço</v>
          </cell>
          <cell r="C1484" t="str">
            <v>m</v>
          </cell>
          <cell r="D1484" t="str">
            <v>139,94</v>
          </cell>
        </row>
        <row r="1485">
          <cell r="A1485">
            <v>41506</v>
          </cell>
          <cell r="B1485" t="str">
            <v>Cobertura nova de telhas onduladas  de fibrocimento 6,0mm, inclusive cumeeiras e acessórios de fixação</v>
          </cell>
          <cell r="C1485" t="str">
            <v>m²</v>
          </cell>
          <cell r="D1485" t="str">
            <v>39,20</v>
          </cell>
        </row>
        <row r="1486">
          <cell r="A1486">
            <v>41505</v>
          </cell>
          <cell r="B1486" t="str">
            <v>Estrutura de madeira lei para telhado de telha ondulada de fibroc. esp. 6mm, c/ pontaletes e caibros, incl. com cupinicida, excl. telhas</v>
          </cell>
          <cell r="C1486" t="str">
            <v>m²</v>
          </cell>
          <cell r="D1486" t="str">
            <v>65,73</v>
          </cell>
        </row>
        <row r="1487">
          <cell r="A1487">
            <v>41528</v>
          </cell>
          <cell r="B1487" t="str">
            <v>Galpão em peças de madeira  8x8cm e contravent. de 5x7cm, cobertura de telhas de fibroc. de 6mm, incl. ponto e cabo de alimentação da máquina</v>
          </cell>
          <cell r="C1487" t="str">
            <v>m²</v>
          </cell>
          <cell r="D1487" t="str">
            <v>308,77</v>
          </cell>
        </row>
        <row r="1488">
          <cell r="A1488">
            <v>41546</v>
          </cell>
          <cell r="B1488" t="str">
            <v>Mobilização e desmobilização de caminhão basculante (máximo)</v>
          </cell>
          <cell r="C1488" t="str">
            <v>h</v>
          </cell>
          <cell r="D1488" t="str">
            <v>185,34</v>
          </cell>
        </row>
        <row r="1489">
          <cell r="A1489">
            <v>41545</v>
          </cell>
          <cell r="B1489" t="str">
            <v>Mobilização e desmobilização de caminhão carroceria (máximo)</v>
          </cell>
          <cell r="C1489" t="str">
            <v>h</v>
          </cell>
          <cell r="D1489" t="str">
            <v>148,44</v>
          </cell>
        </row>
        <row r="1490">
          <cell r="A1490">
            <v>41547</v>
          </cell>
          <cell r="B1490" t="str">
            <v>Mobilização e desmobilização de caminhão tanque (6.000 L) (máximo)</v>
          </cell>
          <cell r="C1490" t="str">
            <v>h</v>
          </cell>
          <cell r="D1490" t="str">
            <v>147,86</v>
          </cell>
        </row>
        <row r="1491">
          <cell r="A1491">
            <v>41497</v>
          </cell>
          <cell r="B1491" t="str">
            <v>Mobilização e desmobilização de container acima de 150 km</v>
          </cell>
          <cell r="C1491" t="str">
            <v>und</v>
          </cell>
          <cell r="D1491" t="str">
            <v>2.096,28</v>
          </cell>
        </row>
        <row r="1492">
          <cell r="A1492">
            <v>41495</v>
          </cell>
          <cell r="B1492" t="str">
            <v>Mobilização e desmobilização de container até 50  km</v>
          </cell>
          <cell r="C1492" t="str">
            <v>und</v>
          </cell>
          <cell r="D1492" t="str">
            <v>1.071,42</v>
          </cell>
        </row>
        <row r="1493">
          <cell r="A1493">
            <v>41496</v>
          </cell>
          <cell r="B1493" t="str">
            <v>Mobilização e desmobilização de container de 51 km até 150 km</v>
          </cell>
          <cell r="C1493" t="str">
            <v>und</v>
          </cell>
          <cell r="D1493" t="str">
            <v>1.211,17</v>
          </cell>
        </row>
        <row r="1494">
          <cell r="A1494">
            <v>41544</v>
          </cell>
          <cell r="B1494" t="str">
            <v>Mobilização e desmobilização de equipamentos com carreta prancha (máximo)</v>
          </cell>
          <cell r="C1494" t="str">
            <v>h</v>
          </cell>
          <cell r="D1494" t="str">
            <v>304,58</v>
          </cell>
        </row>
        <row r="1495">
          <cell r="A1495">
            <v>41500</v>
          </cell>
          <cell r="B1495" t="str">
            <v>Placa de obra nas dimensões de 3,0 x 6,0 m, padrão DER-ES</v>
          </cell>
          <cell r="C1495" t="str">
            <v>m²</v>
          </cell>
          <cell r="D1495" t="str">
            <v>239,93</v>
          </cell>
        </row>
        <row r="1496">
          <cell r="A1496">
            <v>41501</v>
          </cell>
          <cell r="B1496" t="str">
            <v>Rede de água c/ padrão de  entrada d'água diâm. 3/4" conf. CESAN, incl. tubos e conexões p/ aliment., distrib., extravas. e limp., cons. o padrão a 25m</v>
          </cell>
          <cell r="C1496" t="str">
            <v>m</v>
          </cell>
          <cell r="D1496" t="str">
            <v>29,65</v>
          </cell>
        </row>
        <row r="1497">
          <cell r="A1497">
            <v>41499</v>
          </cell>
          <cell r="B1497" t="str">
            <v>Rede de esgoto, contendo fossa e filtro, incl. tubos e conexões de ligação entre caixas, considerando distância de 25m</v>
          </cell>
          <cell r="C1497" t="str">
            <v>m</v>
          </cell>
          <cell r="D1497" t="str">
            <v>262,71</v>
          </cell>
        </row>
        <row r="1498">
          <cell r="A1498">
            <v>41503</v>
          </cell>
          <cell r="B1498" t="str">
            <v>Rede de luz, incl. padrão entr. energia trifás. cabo ligação até barracões, quadro distrib., disj. e chave de força, cons. 20m entre padrão entr.e QDG</v>
          </cell>
          <cell r="C1498" t="str">
            <v>m</v>
          </cell>
          <cell r="D1498" t="str">
            <v>344,59</v>
          </cell>
        </row>
        <row r="1499">
          <cell r="A1499">
            <v>41530</v>
          </cell>
          <cell r="B1499" t="str">
            <v>Refeitório c/ paredes chapa de  comp. 12mm e pont. 8x8cm, piso ciment. e cob. telhas fibroc. 6mm, incl. ponto de luz e cx. de insp. (1,21m²/func/turno)</v>
          </cell>
          <cell r="C1499" t="str">
            <v>m²</v>
          </cell>
          <cell r="D1499" t="str">
            <v>442,87</v>
          </cell>
        </row>
        <row r="1500">
          <cell r="A1500">
            <v>41527</v>
          </cell>
          <cell r="B1500" t="str">
            <v>Reservatório de fibra de vidro de  1000 L, incl. suporte em madeira de 7x12cm, elevado de 4m</v>
          </cell>
          <cell r="C1500" t="str">
            <v>und</v>
          </cell>
          <cell r="D1500" t="str">
            <v>1.539,18</v>
          </cell>
        </row>
        <row r="1501">
          <cell r="A1501">
            <v>41529</v>
          </cell>
          <cell r="B1501" t="str">
            <v>Sanitário e vestiário de 40/60 func., c/ 33,90m², paredes chapa compens. 12mm e pont. 8x8cm, piso ciment., cobert. telha fibroc., incl. luz e cx. insp</v>
          </cell>
          <cell r="C1501" t="str">
            <v>und</v>
          </cell>
          <cell r="D1501" t="str">
            <v>22.107,41</v>
          </cell>
        </row>
        <row r="1502">
          <cell r="A1502">
            <v>41555</v>
          </cell>
          <cell r="B1502" t="str">
            <v>Sistema separador de água e óleo</v>
          </cell>
          <cell r="C1502" t="str">
            <v>und</v>
          </cell>
          <cell r="D1502" t="str">
            <v>4.788,81</v>
          </cell>
        </row>
        <row r="1503">
          <cell r="A1503">
            <v>41502</v>
          </cell>
          <cell r="B1503" t="str">
            <v>Tapume de chapa de compensado resinado esp. 6mm, 2,20 x 1,10m dispondo de abertura e portão. com 2,20m de altura, incl. pintura</v>
          </cell>
          <cell r="C1503" t="str">
            <v>m</v>
          </cell>
          <cell r="D1503" t="str">
            <v>282,41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5"/>
  <sheetViews>
    <sheetView tabSelected="1" view="pageBreakPreview" zoomScaleNormal="85" zoomScaleSheetLayoutView="100" zoomScalePageLayoutView="85" workbookViewId="0" topLeftCell="A220">
      <selection activeCell="D7" sqref="D7"/>
    </sheetView>
  </sheetViews>
  <sheetFormatPr defaultColWidth="15.421875" defaultRowHeight="16.5" customHeight="1"/>
  <cols>
    <col min="1" max="1" width="10.00390625" style="24" customWidth="1"/>
    <col min="2" max="2" width="8.140625" style="1" bestFit="1" customWidth="1"/>
    <col min="3" max="3" width="7.421875" style="1" bestFit="1" customWidth="1"/>
    <col min="4" max="4" width="71.00390625" style="1" customWidth="1"/>
    <col min="5" max="5" width="12.421875" style="1" bestFit="1" customWidth="1"/>
    <col min="6" max="6" width="4.421875" style="1" bestFit="1" customWidth="1"/>
    <col min="7" max="7" width="8.00390625" style="1" customWidth="1"/>
    <col min="8" max="8" width="3.421875" style="17" customWidth="1"/>
    <col min="9" max="16384" width="15.421875" style="1" customWidth="1"/>
  </cols>
  <sheetData>
    <row r="1" spans="1:7" ht="42" customHeight="1">
      <c r="A1" s="64" t="s">
        <v>2</v>
      </c>
      <c r="B1" s="65"/>
      <c r="C1" s="65"/>
      <c r="D1" s="65"/>
      <c r="E1" s="65"/>
      <c r="F1" s="65"/>
      <c r="G1" s="65"/>
    </row>
    <row r="2" spans="1:7" ht="15.75" customHeight="1">
      <c r="A2" s="68" t="s">
        <v>78</v>
      </c>
      <c r="B2" s="69"/>
      <c r="C2" s="69"/>
      <c r="D2" s="69"/>
      <c r="E2" s="70" t="s">
        <v>379</v>
      </c>
      <c r="F2" s="71"/>
      <c r="G2" s="71"/>
    </row>
    <row r="3" spans="1:7" ht="15.75" customHeight="1">
      <c r="A3" s="68" t="s">
        <v>397</v>
      </c>
      <c r="B3" s="69"/>
      <c r="C3" s="69"/>
      <c r="D3" s="69"/>
      <c r="E3" s="70" t="s">
        <v>380</v>
      </c>
      <c r="F3" s="71"/>
      <c r="G3" s="71"/>
    </row>
    <row r="4" spans="1:7" ht="15.75" customHeight="1">
      <c r="A4" s="68" t="s">
        <v>378</v>
      </c>
      <c r="B4" s="69"/>
      <c r="C4" s="69"/>
      <c r="D4" s="69"/>
      <c r="E4" s="70" t="s">
        <v>85</v>
      </c>
      <c r="F4" s="71"/>
      <c r="G4" s="71"/>
    </row>
    <row r="5" spans="1:7" ht="22.5" customHeight="1">
      <c r="A5" s="2" t="s">
        <v>51</v>
      </c>
      <c r="B5" s="3" t="s">
        <v>27</v>
      </c>
      <c r="C5" s="3" t="s">
        <v>3</v>
      </c>
      <c r="D5" s="3" t="s">
        <v>4</v>
      </c>
      <c r="E5" s="3" t="s">
        <v>52</v>
      </c>
      <c r="F5" s="3" t="s">
        <v>53</v>
      </c>
      <c r="G5" s="3" t="s">
        <v>54</v>
      </c>
    </row>
    <row r="6" spans="1:7" ht="14.25" customHeight="1">
      <c r="A6" s="54"/>
      <c r="B6" s="55"/>
      <c r="C6" s="4" t="s">
        <v>5</v>
      </c>
      <c r="D6" s="56" t="s">
        <v>29</v>
      </c>
      <c r="E6" s="57"/>
      <c r="F6" s="57"/>
      <c r="G6" s="57"/>
    </row>
    <row r="7" spans="1:7" ht="16.5" customHeight="1">
      <c r="A7" s="5">
        <v>41500</v>
      </c>
      <c r="B7" s="6" t="s">
        <v>26</v>
      </c>
      <c r="C7" s="6" t="s">
        <v>6</v>
      </c>
      <c r="D7" s="18" t="str">
        <f>VLOOKUP(A7,'[1]Geral'!$A$7:$E$1799,2,)</f>
        <v>Placa de obra nas dimensões de 3,0 x 6,0 m, padrão DER-ES</v>
      </c>
      <c r="E7" s="18"/>
      <c r="F7" s="19" t="str">
        <f>VLOOKUP(A7,'[1]Geral'!$A$7:$E$1799,3,)</f>
        <v>m²</v>
      </c>
      <c r="G7" s="26">
        <v>18</v>
      </c>
    </row>
    <row r="8" spans="1:7" ht="22.5">
      <c r="A8" s="7">
        <v>42511</v>
      </c>
      <c r="B8" s="8" t="s">
        <v>26</v>
      </c>
      <c r="C8" s="8" t="s">
        <v>7</v>
      </c>
      <c r="D8" s="20" t="str">
        <f>VLOOKUP(A8,'[1]Geral'!$A$7:$E$1799,2,)</f>
        <v>Aluguel de container p/ escritório com ar condicionado, isolamento term/acust., 2 luminárias,  janela de vidro, tomadas computador e telefone</v>
      </c>
      <c r="E8" s="20"/>
      <c r="F8" s="21" t="str">
        <f>VLOOKUP(A8,'[1]Geral'!$A$7:$E$1799,3,)</f>
        <v>mes</v>
      </c>
      <c r="G8" s="11">
        <v>6</v>
      </c>
    </row>
    <row r="9" spans="1:7" ht="16.5" customHeight="1">
      <c r="A9" s="7">
        <v>41579</v>
      </c>
      <c r="B9" s="8" t="s">
        <v>26</v>
      </c>
      <c r="C9" s="8" t="s">
        <v>8</v>
      </c>
      <c r="D9" s="20" t="str">
        <f>VLOOKUP(A9,'[1]Geral'!$A$7:$E$1799,2,)</f>
        <v>Aluguel de container para almoxarifado</v>
      </c>
      <c r="E9" s="20"/>
      <c r="F9" s="21" t="str">
        <f>VLOOKUP(A9,'[1]Geral'!$A$7:$E$1799,3,)</f>
        <v>mes</v>
      </c>
      <c r="G9" s="11">
        <v>6</v>
      </c>
    </row>
    <row r="10" spans="1:7" ht="22.5">
      <c r="A10" s="7">
        <v>41678</v>
      </c>
      <c r="B10" s="8" t="s">
        <v>26</v>
      </c>
      <c r="C10" s="8" t="s">
        <v>10</v>
      </c>
      <c r="D10" s="20" t="str">
        <f>VLOOKUP(A10,'[1]Geral'!$A$7:$E$1799,2,)</f>
        <v>Aluguel de container tipo  refeitório simples, c/ 1 aparelho de ar condicionado, 2 luminárias e 2 janelas de vidro</v>
      </c>
      <c r="E10" s="20"/>
      <c r="F10" s="21" t="str">
        <f>VLOOKUP(A10,'[1]Geral'!$A$7:$E$1799,3,)</f>
        <v>mes</v>
      </c>
      <c r="G10" s="11">
        <v>6</v>
      </c>
    </row>
    <row r="11" spans="1:7" ht="22.5">
      <c r="A11" s="7">
        <v>41580</v>
      </c>
      <c r="B11" s="8" t="s">
        <v>26</v>
      </c>
      <c r="C11" s="8" t="s">
        <v>12</v>
      </c>
      <c r="D11" s="20" t="str">
        <f>VLOOKUP(A11,'[1]Geral'!$A$7:$E$1799,2,)</f>
        <v>Aluguel de container tipo  sanitário com 3 vasos sanitários, lavatório, mictório, 5 chuveiros, 2 venezianas e piso especial</v>
      </c>
      <c r="E11" s="20"/>
      <c r="F11" s="21" t="str">
        <f>VLOOKUP(A11,'[1]Geral'!$A$7:$E$1799,3,)</f>
        <v>mes</v>
      </c>
      <c r="G11" s="11">
        <v>6</v>
      </c>
    </row>
    <row r="12" spans="1:7" ht="22.5">
      <c r="A12" s="7">
        <v>41501</v>
      </c>
      <c r="B12" s="8" t="s">
        <v>26</v>
      </c>
      <c r="C12" s="8" t="s">
        <v>13</v>
      </c>
      <c r="D12" s="20" t="str">
        <f>VLOOKUP(A12,'[1]Geral'!$A$7:$E$1799,2,)</f>
        <v>Rede de água c/ padrão de  entrada d'água diâm. 3/4" conf. CESAN, incl. tubos e conexões p/ aliment., distrib., extravas. e limp., cons. o padrão a 25m</v>
      </c>
      <c r="E12" s="20"/>
      <c r="F12" s="21" t="str">
        <f>VLOOKUP(A12,'[1]Geral'!$A$7:$E$1799,3,)</f>
        <v>m</v>
      </c>
      <c r="G12" s="11">
        <v>45</v>
      </c>
    </row>
    <row r="13" spans="1:7" ht="22.5">
      <c r="A13" s="7">
        <v>41499</v>
      </c>
      <c r="B13" s="8" t="s">
        <v>26</v>
      </c>
      <c r="C13" s="8" t="s">
        <v>14</v>
      </c>
      <c r="D13" s="20" t="str">
        <f>VLOOKUP(A13,'[1]Geral'!$A$7:$E$1799,2,)</f>
        <v>Rede de esgoto, contendo fossa e filtro, incl. tubos e conexões de ligação entre caixas, considerando distância de 25m</v>
      </c>
      <c r="E13" s="20"/>
      <c r="F13" s="21" t="str">
        <f>VLOOKUP(A13,'[1]Geral'!$A$7:$E$1799,3,)</f>
        <v>m</v>
      </c>
      <c r="G13" s="11">
        <v>45</v>
      </c>
    </row>
    <row r="14" spans="1:7" ht="22.5">
      <c r="A14" s="7">
        <v>41503</v>
      </c>
      <c r="B14" s="8" t="s">
        <v>26</v>
      </c>
      <c r="C14" s="8" t="s">
        <v>15</v>
      </c>
      <c r="D14" s="20" t="str">
        <f>VLOOKUP(A14,'[1]Geral'!$A$7:$E$1799,2,)</f>
        <v>Rede de luz, incl. padrão entr. energia trifás. cabo ligação até barracões, quadro distrib., disj. e chave de força, cons. 20m entre padrão entr.e QDG</v>
      </c>
      <c r="E14" s="20"/>
      <c r="F14" s="21" t="str">
        <f>VLOOKUP(A14,'[1]Geral'!$A$7:$E$1799,3,)</f>
        <v>m</v>
      </c>
      <c r="G14" s="11">
        <v>45</v>
      </c>
    </row>
    <row r="15" spans="1:7" ht="16.5" customHeight="1">
      <c r="A15" s="7">
        <v>41527</v>
      </c>
      <c r="B15" s="8" t="s">
        <v>26</v>
      </c>
      <c r="C15" s="8" t="s">
        <v>31</v>
      </c>
      <c r="D15" s="20" t="str">
        <f>VLOOKUP(A15,'[1]Geral'!$A$7:$E$1799,2,)</f>
        <v>Reservatório de fibra de vidro de  1000 L, incl. suporte em madeira de 7x12cm, elevado de 4m</v>
      </c>
      <c r="E15" s="20"/>
      <c r="F15" s="21" t="str">
        <f>VLOOKUP(A15,'[1]Geral'!$A$7:$E$1799,3,)</f>
        <v>und</v>
      </c>
      <c r="G15" s="11">
        <v>4</v>
      </c>
    </row>
    <row r="16" spans="1:7" ht="22.5">
      <c r="A16" s="7">
        <v>41502</v>
      </c>
      <c r="B16" s="8" t="s">
        <v>26</v>
      </c>
      <c r="C16" s="8" t="s">
        <v>32</v>
      </c>
      <c r="D16" s="20" t="str">
        <f>VLOOKUP(A16,'[1]Geral'!$A$7:$E$1799,2,)</f>
        <v>Tapume de chapa de compensado resinado esp. 6mm, 2,20 x 1,10m dispondo de abertura e portão. com 2,20m de altura, incl. pintura</v>
      </c>
      <c r="E16" s="20"/>
      <c r="F16" s="21" t="str">
        <f>VLOOKUP(A16,'[1]Geral'!$A$7:$E$1799,3,)</f>
        <v>m</v>
      </c>
      <c r="G16" s="11">
        <v>140</v>
      </c>
    </row>
    <row r="17" spans="1:8" ht="16.5" customHeight="1">
      <c r="A17" s="7">
        <v>41544</v>
      </c>
      <c r="B17" s="8" t="s">
        <v>26</v>
      </c>
      <c r="C17" s="8" t="s">
        <v>33</v>
      </c>
      <c r="D17" s="20" t="str">
        <f>VLOOKUP(A17,'[1]Geral'!$A$7:$E$1799,2,)</f>
        <v>Mobilização e desmobilização de equipamentos com carreta prancha (máximo)</v>
      </c>
      <c r="E17" s="21"/>
      <c r="F17" s="21" t="str">
        <f>VLOOKUP(A17,'[1]Geral'!$A$7:$E$1799,3,)</f>
        <v>h</v>
      </c>
      <c r="G17" s="11">
        <v>20</v>
      </c>
      <c r="H17" s="30"/>
    </row>
    <row r="18" spans="1:7" ht="16.5" customHeight="1">
      <c r="A18" s="7">
        <v>42531</v>
      </c>
      <c r="B18" s="8" t="s">
        <v>26</v>
      </c>
      <c r="C18" s="8" t="s">
        <v>39</v>
      </c>
      <c r="D18" s="20" t="str">
        <f>VLOOKUP(A18,'[1]Geral'!$A$7:$E$1799,2,)</f>
        <v>Equipe de  Topografia ( Mão de Obra )</v>
      </c>
      <c r="E18" s="20"/>
      <c r="F18" s="21" t="str">
        <f>VLOOKUP(A18,'[1]Geral'!$A$7:$E$1799,3,)</f>
        <v>mes</v>
      </c>
      <c r="G18" s="11">
        <v>4</v>
      </c>
    </row>
    <row r="19" spans="1:7" ht="16.5" customHeight="1">
      <c r="A19" s="12">
        <v>42532</v>
      </c>
      <c r="B19" s="13" t="s">
        <v>26</v>
      </c>
      <c r="C19" s="8" t="s">
        <v>50</v>
      </c>
      <c r="D19" s="22" t="str">
        <f>VLOOKUP(A19,'[1]Geral'!$A$7:$E$1799,2,)</f>
        <v>Equipe de  Laboratório ( Mão de Obra )</v>
      </c>
      <c r="E19" s="22"/>
      <c r="F19" s="23" t="str">
        <f>VLOOKUP(A19,'[1]Geral'!$A$7:$E$1799,3,)</f>
        <v>mes</v>
      </c>
      <c r="G19" s="27">
        <v>4</v>
      </c>
    </row>
    <row r="20" spans="1:7" ht="16.5" customHeight="1">
      <c r="A20" s="52" t="s">
        <v>30</v>
      </c>
      <c r="B20" s="53"/>
      <c r="C20" s="53"/>
      <c r="D20" s="53"/>
      <c r="E20" s="53"/>
      <c r="F20" s="53"/>
      <c r="G20" s="53"/>
    </row>
    <row r="21" spans="1:7" ht="12" customHeight="1">
      <c r="A21" s="66"/>
      <c r="B21" s="67"/>
      <c r="C21" s="67"/>
      <c r="D21" s="67"/>
      <c r="E21" s="67"/>
      <c r="F21" s="67"/>
      <c r="G21" s="67"/>
    </row>
    <row r="22" spans="1:7" ht="16.5" customHeight="1">
      <c r="A22" s="54"/>
      <c r="B22" s="55"/>
      <c r="C22" s="4" t="s">
        <v>17</v>
      </c>
      <c r="D22" s="56" t="s">
        <v>46</v>
      </c>
      <c r="E22" s="57"/>
      <c r="F22" s="57"/>
      <c r="G22" s="57"/>
    </row>
    <row r="23" spans="1:7" ht="16.5" customHeight="1">
      <c r="A23" s="54"/>
      <c r="B23" s="55"/>
      <c r="C23" s="4" t="s">
        <v>24</v>
      </c>
      <c r="D23" s="56" t="s">
        <v>34</v>
      </c>
      <c r="E23" s="57"/>
      <c r="F23" s="57"/>
      <c r="G23" s="57"/>
    </row>
    <row r="24" spans="1:7" ht="16.5" customHeight="1">
      <c r="A24" s="7">
        <v>40167</v>
      </c>
      <c r="B24" s="8" t="s">
        <v>26</v>
      </c>
      <c r="C24" s="8" t="s">
        <v>41</v>
      </c>
      <c r="D24" s="20" t="str">
        <f>VLOOKUP(A24,'[1]Geral'!$A$7:$E$1799,2,)</f>
        <v>Limpeza, desmatamento e destocamento de árvores com diâmetro até 15 cm, com trator de esteira</v>
      </c>
      <c r="E24" s="21" t="s">
        <v>55</v>
      </c>
      <c r="F24" s="21" t="str">
        <f>VLOOKUP(A24,'[1]Geral'!$A$7:$E$1799,3,)</f>
        <v>m²</v>
      </c>
      <c r="G24" s="11">
        <v>3230</v>
      </c>
    </row>
    <row r="25" spans="1:7" ht="16.5" customHeight="1">
      <c r="A25" s="7">
        <v>40171</v>
      </c>
      <c r="B25" s="8" t="s">
        <v>26</v>
      </c>
      <c r="C25" s="8" t="s">
        <v>42</v>
      </c>
      <c r="D25" s="20" t="str">
        <f>VLOOKUP(A25,'[1]Geral'!$A$7:$E$1799,2,)</f>
        <v>Destocamento de árvores com diâmetro de 15 a 30 cm, com trator de esteira</v>
      </c>
      <c r="E25" s="21" t="s">
        <v>55</v>
      </c>
      <c r="F25" s="21" t="str">
        <f>VLOOKUP(A25,'[1]Geral'!$A$7:$E$1799,3,)</f>
        <v>und</v>
      </c>
      <c r="G25" s="11">
        <v>10</v>
      </c>
    </row>
    <row r="26" spans="1:7" ht="16.5" customHeight="1">
      <c r="A26" s="7">
        <v>43335</v>
      </c>
      <c r="B26" s="8" t="s">
        <v>26</v>
      </c>
      <c r="C26" s="8" t="s">
        <v>81</v>
      </c>
      <c r="D26" s="20" t="str">
        <f>VLOOKUP(A26,'[1]Geral'!$A$7:$E$1799,2,)</f>
        <v>Espalhamento / regularização / compactação de material em bota-fora</v>
      </c>
      <c r="E26" s="21"/>
      <c r="F26" s="21" t="str">
        <f>VLOOKUP(A26,'[1]Geral'!$A$7:$E$1799,3,)</f>
        <v>m³</v>
      </c>
      <c r="G26" s="11">
        <v>2219.4</v>
      </c>
    </row>
    <row r="27" spans="1:7" ht="16.5" customHeight="1">
      <c r="A27" s="7">
        <v>42578</v>
      </c>
      <c r="B27" s="8" t="s">
        <v>26</v>
      </c>
      <c r="C27" s="8" t="s">
        <v>82</v>
      </c>
      <c r="D27" s="20" t="str">
        <f>VLOOKUP(A27,'[1]Geral'!$A$7:$E$1799,2,)</f>
        <v>Escavação e carga de material de  1ª categoria com escavadeira em Vias Urbanas</v>
      </c>
      <c r="E27" s="21" t="s">
        <v>56</v>
      </c>
      <c r="F27" s="21" t="str">
        <f>VLOOKUP(A27,'[1]Geral'!$A$7:$E$1799,3,)</f>
        <v>m³</v>
      </c>
      <c r="G27" s="11">
        <v>2219.4</v>
      </c>
    </row>
    <row r="28" spans="1:7" ht="15.75" customHeight="1">
      <c r="A28" s="54"/>
      <c r="B28" s="55"/>
      <c r="C28" s="4" t="s">
        <v>28</v>
      </c>
      <c r="D28" s="56" t="s">
        <v>35</v>
      </c>
      <c r="E28" s="57"/>
      <c r="F28" s="57"/>
      <c r="G28" s="57"/>
    </row>
    <row r="29" spans="1:8" ht="15.75" customHeight="1">
      <c r="A29" s="54"/>
      <c r="B29" s="55"/>
      <c r="C29" s="4" t="s">
        <v>43</v>
      </c>
      <c r="D29" s="56" t="s">
        <v>381</v>
      </c>
      <c r="E29" s="86"/>
      <c r="F29" s="86"/>
      <c r="G29" s="86"/>
      <c r="H29" s="25"/>
    </row>
    <row r="30" spans="1:7" ht="16.5" customHeight="1">
      <c r="A30" s="7">
        <v>60021</v>
      </c>
      <c r="B30" s="8" t="s">
        <v>26</v>
      </c>
      <c r="C30" s="8" t="s">
        <v>396</v>
      </c>
      <c r="D30" s="9" t="s">
        <v>83</v>
      </c>
      <c r="E30" s="9"/>
      <c r="F30" s="10" t="s">
        <v>11</v>
      </c>
      <c r="G30" s="11">
        <f>G26*1.7</f>
        <v>3772.98</v>
      </c>
    </row>
    <row r="31" spans="1:7" ht="16.5" customHeight="1">
      <c r="A31" s="52" t="s">
        <v>16</v>
      </c>
      <c r="B31" s="53"/>
      <c r="C31" s="53"/>
      <c r="D31" s="53"/>
      <c r="E31" s="53"/>
      <c r="F31" s="53"/>
      <c r="G31" s="53"/>
    </row>
    <row r="32" spans="1:7" ht="12" customHeight="1">
      <c r="A32" s="66"/>
      <c r="B32" s="67"/>
      <c r="C32" s="67"/>
      <c r="D32" s="67"/>
      <c r="E32" s="67"/>
      <c r="F32" s="67"/>
      <c r="G32" s="67"/>
    </row>
    <row r="33" spans="1:7" ht="15.75" customHeight="1">
      <c r="A33" s="54"/>
      <c r="B33" s="55"/>
      <c r="C33" s="4" t="s">
        <v>19</v>
      </c>
      <c r="D33" s="56" t="s">
        <v>18</v>
      </c>
      <c r="E33" s="57"/>
      <c r="F33" s="57"/>
      <c r="G33" s="57"/>
    </row>
    <row r="34" spans="1:7" ht="16.5" customHeight="1">
      <c r="A34" s="48" t="s">
        <v>38</v>
      </c>
      <c r="B34" s="49"/>
      <c r="C34" s="8" t="s">
        <v>62</v>
      </c>
      <c r="D34" s="20" t="s">
        <v>57</v>
      </c>
      <c r="E34" s="21" t="s">
        <v>73</v>
      </c>
      <c r="F34" s="21" t="s">
        <v>9</v>
      </c>
      <c r="G34" s="11">
        <v>743.1528000000004</v>
      </c>
    </row>
    <row r="35" spans="1:7" ht="16.5" customHeight="1">
      <c r="A35" s="48" t="s">
        <v>38</v>
      </c>
      <c r="B35" s="49"/>
      <c r="C35" s="8" t="s">
        <v>63</v>
      </c>
      <c r="D35" s="20" t="s">
        <v>58</v>
      </c>
      <c r="E35" s="21" t="s">
        <v>59</v>
      </c>
      <c r="F35" s="21" t="s">
        <v>47</v>
      </c>
      <c r="G35" s="15">
        <v>3638.2120000000023</v>
      </c>
    </row>
    <row r="36" spans="1:7" ht="16.5" customHeight="1">
      <c r="A36" s="48" t="s">
        <v>38</v>
      </c>
      <c r="B36" s="49"/>
      <c r="C36" s="8" t="s">
        <v>64</v>
      </c>
      <c r="D36" s="20" t="s">
        <v>79</v>
      </c>
      <c r="E36" s="28"/>
      <c r="F36" s="21" t="s">
        <v>47</v>
      </c>
      <c r="G36" s="15">
        <v>3562.7</v>
      </c>
    </row>
    <row r="37" spans="1:7" ht="16.5" customHeight="1">
      <c r="A37" s="48" t="s">
        <v>38</v>
      </c>
      <c r="B37" s="49"/>
      <c r="C37" s="8" t="s">
        <v>65</v>
      </c>
      <c r="D37" s="20" t="s">
        <v>382</v>
      </c>
      <c r="E37" s="28"/>
      <c r="F37" s="21" t="s">
        <v>47</v>
      </c>
      <c r="G37" s="15">
        <v>3973.3</v>
      </c>
    </row>
    <row r="38" spans="1:7" ht="16.5" customHeight="1">
      <c r="A38" s="48" t="s">
        <v>38</v>
      </c>
      <c r="B38" s="49"/>
      <c r="C38" s="8" t="s">
        <v>66</v>
      </c>
      <c r="D38" s="20" t="s">
        <v>80</v>
      </c>
      <c r="E38" s="28"/>
      <c r="F38" s="21" t="s">
        <v>49</v>
      </c>
      <c r="G38" s="15">
        <v>6</v>
      </c>
    </row>
    <row r="39" spans="1:7" ht="16.5" customHeight="1">
      <c r="A39" s="16">
        <v>40911</v>
      </c>
      <c r="B39" s="8" t="s">
        <v>26</v>
      </c>
      <c r="C39" s="8" t="s">
        <v>72</v>
      </c>
      <c r="D39" s="20" t="str">
        <f>VLOOKUP(A39,'[1]Geral'!$A$7:$E$1799,2,)</f>
        <v>Calçada de concreto</v>
      </c>
      <c r="E39" s="21"/>
      <c r="F39" s="21" t="str">
        <f>VLOOKUP(A39,'[1]Geral'!$A$7:$E$1799,3,)</f>
        <v>m²</v>
      </c>
      <c r="G39" s="15">
        <f>2260.16+108+44</f>
        <v>2412.16</v>
      </c>
    </row>
    <row r="40" spans="1:7" ht="16.5" customHeight="1">
      <c r="A40" s="16">
        <v>40912</v>
      </c>
      <c r="B40" s="8" t="s">
        <v>26</v>
      </c>
      <c r="C40" s="8" t="s">
        <v>84</v>
      </c>
      <c r="D40" s="20" t="str">
        <f>VLOOKUP(A40,'[1]Geral'!$A$7:$E$1799,2,)</f>
        <v>Ladrilho hidráulico (argamassa cimento e areia 1:4), fornecimento e assentamento</v>
      </c>
      <c r="E40" s="21"/>
      <c r="F40" s="21" t="str">
        <f>VLOOKUP(A40,'[1]Geral'!$A$7:$E$1799,3,)</f>
        <v>m²</v>
      </c>
      <c r="G40" s="15">
        <v>275.3</v>
      </c>
    </row>
    <row r="41" spans="1:8" ht="16.5" customHeight="1">
      <c r="A41" s="52" t="s">
        <v>21</v>
      </c>
      <c r="B41" s="53"/>
      <c r="C41" s="53"/>
      <c r="D41" s="53"/>
      <c r="E41" s="53"/>
      <c r="F41" s="53"/>
      <c r="G41" s="53"/>
      <c r="H41" s="25"/>
    </row>
    <row r="42" spans="1:7" ht="12" customHeight="1">
      <c r="A42" s="66"/>
      <c r="B42" s="67"/>
      <c r="C42" s="67"/>
      <c r="D42" s="67"/>
      <c r="E42" s="67"/>
      <c r="F42" s="67"/>
      <c r="G42" s="67"/>
    </row>
    <row r="43" spans="1:7" ht="16.5" customHeight="1">
      <c r="A43" s="54"/>
      <c r="B43" s="55"/>
      <c r="C43" s="4" t="s">
        <v>0</v>
      </c>
      <c r="D43" s="56" t="s">
        <v>22</v>
      </c>
      <c r="E43" s="57"/>
      <c r="F43" s="57"/>
      <c r="G43" s="57"/>
    </row>
    <row r="44" spans="1:7" ht="22.5">
      <c r="A44" s="7">
        <v>42981</v>
      </c>
      <c r="B44" s="8" t="s">
        <v>26</v>
      </c>
      <c r="C44" s="8" t="s">
        <v>106</v>
      </c>
      <c r="D44" s="9" t="str">
        <f>VLOOKUP(A44,'[1]Geral'!$A$7:$E$1799,2,)</f>
        <v>Escoramento de cavas e valas, inclusive fornecimento e transporte das madeiras, em Vias Urbanas</v>
      </c>
      <c r="E44" s="21" t="s">
        <v>404</v>
      </c>
      <c r="F44" s="10" t="str">
        <f>VLOOKUP(A44,'[1]Geral'!$A$7:$E$1799,3,)</f>
        <v>m²</v>
      </c>
      <c r="G44" s="11">
        <v>359.6</v>
      </c>
    </row>
    <row r="45" spans="1:7" ht="22.5">
      <c r="A45" s="7">
        <v>42759</v>
      </c>
      <c r="B45" s="8" t="s">
        <v>26</v>
      </c>
      <c r="C45" s="8" t="s">
        <v>107</v>
      </c>
      <c r="D45" s="9" t="str">
        <f>VLOOKUP(A45,'[1]Geral'!$A$7:$E$1799,2,)</f>
        <v>Corpo BSTC (greide) diâmetro 0,40 m CA-2 MF inclusive escavação, reaterro e transporte do  tubo em Vias Urbanas</v>
      </c>
      <c r="E45" s="21" t="s">
        <v>67</v>
      </c>
      <c r="F45" s="10" t="str">
        <f>VLOOKUP(A45,'[1]Geral'!$A$7:$E$1799,3,)</f>
        <v>m</v>
      </c>
      <c r="G45" s="11">
        <v>205</v>
      </c>
    </row>
    <row r="46" spans="1:7" ht="22.5">
      <c r="A46" s="7">
        <v>42763</v>
      </c>
      <c r="B46" s="8" t="s">
        <v>26</v>
      </c>
      <c r="C46" s="8" t="s">
        <v>108</v>
      </c>
      <c r="D46" s="9" t="str">
        <f>VLOOKUP(A46,'[1]Geral'!$A$7:$E$1799,2,)</f>
        <v>Corpo BSTC (greide) diâmetro 0,60 m CA-2 PB inclusive escavação, reaterro e transporte do tubo em Vias Urbanas</v>
      </c>
      <c r="E46" s="21" t="s">
        <v>67</v>
      </c>
      <c r="F46" s="10" t="str">
        <f>VLOOKUP(A46,'[1]Geral'!$A$7:$E$1799,3,)</f>
        <v>m</v>
      </c>
      <c r="G46" s="11">
        <v>289</v>
      </c>
    </row>
    <row r="47" spans="1:7" ht="22.5">
      <c r="A47" s="7">
        <v>42767</v>
      </c>
      <c r="B47" s="8" t="s">
        <v>26</v>
      </c>
      <c r="C47" s="8" t="s">
        <v>86</v>
      </c>
      <c r="D47" s="9" t="str">
        <f>VLOOKUP(A47,'[1]Geral'!$A$7:$E$1799,2,)</f>
        <v>Corpo BSTC (greide) diâmetro 0,80 m CA-2 PB inclusive escavação, reaterro e transporte do tubo em Vias Urbanas</v>
      </c>
      <c r="E47" s="21" t="s">
        <v>67</v>
      </c>
      <c r="F47" s="10" t="str">
        <f>VLOOKUP(A47,'[1]Geral'!$A$7:$E$1799,3,)</f>
        <v>m</v>
      </c>
      <c r="G47" s="11">
        <v>149</v>
      </c>
    </row>
    <row r="48" spans="1:7" ht="22.5">
      <c r="A48" s="84" t="s">
        <v>38</v>
      </c>
      <c r="B48" s="85"/>
      <c r="C48" s="8" t="s">
        <v>76</v>
      </c>
      <c r="D48" s="9" t="s">
        <v>105</v>
      </c>
      <c r="E48" s="21" t="s">
        <v>67</v>
      </c>
      <c r="F48" s="10" t="s">
        <v>49</v>
      </c>
      <c r="G48" s="11">
        <v>126</v>
      </c>
    </row>
    <row r="49" spans="1:7" ht="15.75" customHeight="1">
      <c r="A49" s="29">
        <v>41174</v>
      </c>
      <c r="B49" s="8" t="s">
        <v>26</v>
      </c>
      <c r="C49" s="8" t="s">
        <v>25</v>
      </c>
      <c r="D49" s="9" t="str">
        <f>VLOOKUP(A49,'[1]Geral'!$A$7:$E$1799,2,)</f>
        <v>Berço em brita para BSTC diâm. -&gt; 0,40 m em Vias Urbanas</v>
      </c>
      <c r="E49" s="21" t="s">
        <v>67</v>
      </c>
      <c r="F49" s="10" t="str">
        <f>VLOOKUP(A49,'[1]Geral'!$A$7:$E$1799,3,)</f>
        <v>m</v>
      </c>
      <c r="G49" s="11">
        <f>G45</f>
        <v>205</v>
      </c>
    </row>
    <row r="50" spans="1:7" ht="15.75" customHeight="1">
      <c r="A50" s="7">
        <v>41175</v>
      </c>
      <c r="B50" s="8" t="s">
        <v>26</v>
      </c>
      <c r="C50" s="8" t="s">
        <v>87</v>
      </c>
      <c r="D50" s="9" t="str">
        <f>VLOOKUP(A50,'[1]Geral'!$A$7:$E$1799,2,)</f>
        <v>Berço em brita para BSTC diâm. -&gt; 0,60 m em Vias Urbanas</v>
      </c>
      <c r="E50" s="21" t="s">
        <v>67</v>
      </c>
      <c r="F50" s="10" t="str">
        <f>VLOOKUP(A50,'[1]Geral'!$A$7:$E$1799,3,)</f>
        <v>m</v>
      </c>
      <c r="G50" s="11">
        <f>G46</f>
        <v>289</v>
      </c>
    </row>
    <row r="51" spans="1:7" ht="15.75" customHeight="1">
      <c r="A51" s="7">
        <v>41176</v>
      </c>
      <c r="B51" s="8" t="s">
        <v>26</v>
      </c>
      <c r="C51" s="8" t="s">
        <v>48</v>
      </c>
      <c r="D51" s="9" t="str">
        <f>VLOOKUP(A51,'[1]Geral'!$A$7:$E$1799,2,)</f>
        <v>Berço em brita para BSTC diam. -&gt; 0,80 m em Vias Urbanas</v>
      </c>
      <c r="E51" s="21" t="s">
        <v>67</v>
      </c>
      <c r="F51" s="10" t="str">
        <f>VLOOKUP(A51,'[1]Geral'!$A$7:$E$1799,3,)</f>
        <v>m</v>
      </c>
      <c r="G51" s="11">
        <f>G47</f>
        <v>149</v>
      </c>
    </row>
    <row r="52" spans="1:7" ht="15.75" customHeight="1">
      <c r="A52" s="48" t="s">
        <v>38</v>
      </c>
      <c r="B52" s="49"/>
      <c r="C52" s="8" t="s">
        <v>77</v>
      </c>
      <c r="D52" s="9" t="s">
        <v>91</v>
      </c>
      <c r="E52" s="21" t="s">
        <v>67</v>
      </c>
      <c r="F52" s="10" t="s">
        <v>49</v>
      </c>
      <c r="G52" s="11">
        <f>G48</f>
        <v>126</v>
      </c>
    </row>
    <row r="53" spans="1:7" ht="15.75" customHeight="1">
      <c r="A53" s="7">
        <v>40530</v>
      </c>
      <c r="B53" s="8" t="s">
        <v>26</v>
      </c>
      <c r="C53" s="8" t="s">
        <v>88</v>
      </c>
      <c r="D53" s="9" t="str">
        <f>VLOOKUP(A53,'[1]Geral'!$A$7:$E$1799,2,)</f>
        <v>Boca de concreto ciclópico para BSTC diâmetro 0,60 m</v>
      </c>
      <c r="E53" s="21" t="s">
        <v>67</v>
      </c>
      <c r="F53" s="10" t="str">
        <f>VLOOKUP(A53,'[1]Geral'!$A$7:$E$1799,3,)</f>
        <v>und</v>
      </c>
      <c r="G53" s="11">
        <v>2</v>
      </c>
    </row>
    <row r="54" spans="1:7" ht="15.75" customHeight="1">
      <c r="A54" s="7">
        <v>40531</v>
      </c>
      <c r="B54" s="8" t="s">
        <v>26</v>
      </c>
      <c r="C54" s="8" t="s">
        <v>89</v>
      </c>
      <c r="D54" s="9" t="str">
        <f>VLOOKUP(A54,'[1]Geral'!$A$7:$E$1799,2,)</f>
        <v>Boca de concreto ciclópico para BSTC diâmetro 0,80 m</v>
      </c>
      <c r="E54" s="21" t="s">
        <v>67</v>
      </c>
      <c r="F54" s="10" t="str">
        <f>VLOOKUP(A54,'[1]Geral'!$A$7:$E$1799,3,)</f>
        <v>und</v>
      </c>
      <c r="G54" s="11">
        <v>1</v>
      </c>
    </row>
    <row r="55" spans="1:7" ht="15.75" customHeight="1">
      <c r="A55" s="7">
        <v>40747</v>
      </c>
      <c r="B55" s="8" t="s">
        <v>26</v>
      </c>
      <c r="C55" s="8" t="s">
        <v>90</v>
      </c>
      <c r="D55" s="9" t="str">
        <f>VLOOKUP(A55,'[1]Geral'!$A$7:$E$1799,2,)</f>
        <v>Remoção de bueiros existentes</v>
      </c>
      <c r="E55" s="10" t="s">
        <v>385</v>
      </c>
      <c r="F55" s="10" t="str">
        <f>VLOOKUP(A55,'[1]Geral'!$A$7:$E$1799,3,)</f>
        <v>m</v>
      </c>
      <c r="G55" s="11">
        <v>35</v>
      </c>
    </row>
    <row r="56" spans="1:7" ht="15.75" customHeight="1">
      <c r="A56" s="16">
        <v>42870</v>
      </c>
      <c r="B56" s="8" t="s">
        <v>26</v>
      </c>
      <c r="C56" s="8" t="s">
        <v>109</v>
      </c>
      <c r="D56" s="9" t="str">
        <f>VLOOKUP(A56,'[1]Geral'!$A$7:$E$1799,2,)</f>
        <v>Demolição mecânica de concreto em Vias Urbanas</v>
      </c>
      <c r="E56" s="10" t="s">
        <v>385</v>
      </c>
      <c r="F56" s="10" t="str">
        <f>VLOOKUP(A56,'[1]Geral'!$A$7:$E$1799,3,)</f>
        <v>m³</v>
      </c>
      <c r="G56" s="11">
        <f>2.48+2.48+0.31+0.31+0.31+2.48</f>
        <v>8.37</v>
      </c>
    </row>
    <row r="57" spans="1:7" ht="15.75" customHeight="1">
      <c r="A57" s="16">
        <v>42867</v>
      </c>
      <c r="B57" s="8" t="s">
        <v>26</v>
      </c>
      <c r="C57" s="8" t="s">
        <v>70</v>
      </c>
      <c r="D57" s="9" t="str">
        <f>VLOOKUP(A57,'[1]Geral'!$A$7:$E$1799,2,)</f>
        <v>Demolição manual alvenaria tijolo furado assentado com argamassa em Vias Urbanas</v>
      </c>
      <c r="E57" s="10" t="s">
        <v>385</v>
      </c>
      <c r="F57" s="10" t="str">
        <f>VLOOKUP(A57,'[1]Geral'!$A$7:$E$1799,3,)</f>
        <v>m³</v>
      </c>
      <c r="G57" s="11">
        <f>3.81+3.81+3.81</f>
        <v>11.43</v>
      </c>
    </row>
    <row r="58" spans="1:7" ht="22.5">
      <c r="A58" s="7">
        <v>40554</v>
      </c>
      <c r="B58" s="8" t="s">
        <v>26</v>
      </c>
      <c r="C58" s="8" t="s">
        <v>393</v>
      </c>
      <c r="D58" s="9" t="str">
        <f>VLOOKUP(A58,'[1]Geral'!$A$7:$E$1799,2,)</f>
        <v>Poço de visita (tubo D-&gt;0,60 m) H-&gt;1,70 m com tampão F.F.A.P., inclusive escavação e transporte do tampão</v>
      </c>
      <c r="E58" s="21" t="s">
        <v>68</v>
      </c>
      <c r="F58" s="10" t="str">
        <f>VLOOKUP(A58,'[1]Geral'!$A$7:$E$1799,3,)</f>
        <v>und</v>
      </c>
      <c r="G58" s="11">
        <v>11</v>
      </c>
    </row>
    <row r="59" spans="1:7" ht="22.5">
      <c r="A59" s="7">
        <v>40555</v>
      </c>
      <c r="B59" s="8" t="s">
        <v>26</v>
      </c>
      <c r="C59" s="8" t="s">
        <v>394</v>
      </c>
      <c r="D59" s="9" t="str">
        <f>VLOOKUP(A59,'[1]Geral'!$A$7:$E$1799,2,)</f>
        <v>Poço de visita (tubo D-&gt;0,80 m) H-&gt;1,90 m com tampão F.F.A.P., inclusive escavação e transporte do tampão</v>
      </c>
      <c r="E59" s="21" t="s">
        <v>68</v>
      </c>
      <c r="F59" s="10" t="str">
        <f>VLOOKUP(A59,'[1]Geral'!$A$7:$E$1799,3,)</f>
        <v>und</v>
      </c>
      <c r="G59" s="11">
        <v>10</v>
      </c>
    </row>
    <row r="60" spans="1:7" ht="15.75" customHeight="1">
      <c r="A60" s="7">
        <v>42694</v>
      </c>
      <c r="B60" s="8" t="s">
        <v>26</v>
      </c>
      <c r="C60" s="8" t="s">
        <v>395</v>
      </c>
      <c r="D60" s="9" t="str">
        <f>VLOOKUP(A60,'[1]Geral'!$A$7:$E$1799,2,)</f>
        <v>Caixa ralo de elementos pré-moldados em concreto (tudo incluído) em Vias Urbanas</v>
      </c>
      <c r="E60" s="21" t="s">
        <v>68</v>
      </c>
      <c r="F60" s="10" t="str">
        <f>VLOOKUP(A60,'[1]Geral'!$A$7:$E$1799,3,)</f>
        <v>und</v>
      </c>
      <c r="G60" s="11">
        <v>53</v>
      </c>
    </row>
    <row r="61" spans="1:7" ht="15.75" customHeight="1">
      <c r="A61" s="7">
        <v>40662</v>
      </c>
      <c r="B61" s="8" t="s">
        <v>26</v>
      </c>
      <c r="C61" s="8" t="s">
        <v>398</v>
      </c>
      <c r="D61" s="9" t="str">
        <f>VLOOKUP(A61,'[1]Geral'!$A$7:$E$1799,2,)</f>
        <v>Meio fio de concreto MFC 05, inclusive caiação</v>
      </c>
      <c r="E61" s="21" t="s">
        <v>69</v>
      </c>
      <c r="F61" s="10" t="str">
        <f>VLOOKUP(A61,'[1]Geral'!$A$7:$E$1799,3,)</f>
        <v>m</v>
      </c>
      <c r="G61" s="11">
        <f>1841+29</f>
        <v>1870</v>
      </c>
    </row>
    <row r="62" spans="1:7" ht="15.75" customHeight="1">
      <c r="A62" s="7">
        <v>42680</v>
      </c>
      <c r="B62" s="8" t="s">
        <v>26</v>
      </c>
      <c r="C62" s="8" t="s">
        <v>399</v>
      </c>
      <c r="D62" s="9" t="str">
        <f>VLOOKUP(A62,'[1]Geral'!$A$7:$E$1799,2,)</f>
        <v>Caixa coletora concreto armado H-&gt; 2,00m, inclusive escavação em Vias Urbanas</v>
      </c>
      <c r="E62" s="21" t="s">
        <v>68</v>
      </c>
      <c r="F62" s="10" t="str">
        <f>VLOOKUP(A62,'[1]Geral'!$A$7:$E$1799,3,)</f>
        <v>und</v>
      </c>
      <c r="G62" s="11">
        <v>2</v>
      </c>
    </row>
    <row r="63" spans="1:7" ht="22.5">
      <c r="A63" s="41">
        <v>43038</v>
      </c>
      <c r="B63" s="8" t="s">
        <v>26</v>
      </c>
      <c r="C63" s="8" t="s">
        <v>400</v>
      </c>
      <c r="D63" s="9" t="str">
        <f>VLOOKUP(A63,'[1]Geral'!$A$7:$E$1799,2,)&amp;" (Para correção na altura dos PV's existentes)"</f>
        <v>Pescoço de poço de visita H-&gt;0,30m, diâm. -&gt; 0,60 m,  fornecimento, assentamento e transporte em Vias Urbanas (Para correção na altura dos PV's existentes)</v>
      </c>
      <c r="E63" s="21"/>
      <c r="F63" s="10" t="str">
        <f>VLOOKUP(A63,'[1]Geral'!$A$7:$E$1799,3,)</f>
        <v>und</v>
      </c>
      <c r="G63" s="11">
        <v>5</v>
      </c>
    </row>
    <row r="64" spans="1:7" ht="33.75">
      <c r="A64" s="41">
        <v>42712</v>
      </c>
      <c r="B64" s="8" t="s">
        <v>26</v>
      </c>
      <c r="C64" s="8" t="s">
        <v>401</v>
      </c>
      <c r="D64" s="9" t="str">
        <f>VLOOKUP(A64,'[1]Geral'!$A$7:$E$1799,2,)&amp;" (Envelopamento das galerias de BDTC 0,40)"</f>
        <v>Concreto armado, dosado para resist. 20 Mpa,  incluindo 60 kg aço CA-50 A, mão de obra p/ corte, dobragem e montagem, exclusive forma em Vias Urbanas (Envelopamento das galerias de BDTC 0,40)</v>
      </c>
      <c r="E64" s="21"/>
      <c r="F64" s="10" t="str">
        <f>VLOOKUP(A64,'[1]Geral'!$A$7:$E$1799,3,)</f>
        <v>m³</v>
      </c>
      <c r="G64" s="11">
        <f>121*0.12*1.2</f>
        <v>17.424</v>
      </c>
    </row>
    <row r="65" spans="1:7" ht="22.5">
      <c r="A65" s="41">
        <v>42992</v>
      </c>
      <c r="B65" s="8" t="s">
        <v>26</v>
      </c>
      <c r="C65" s="8" t="s">
        <v>402</v>
      </c>
      <c r="D65" s="9" t="str">
        <f>VLOOKUP(A65,'[1]Geral'!$A$7:$E$1799,2,)&amp;" (Envelopamento das galerias de BDTC 0,40)"</f>
        <v>Formas planas de  madeira com 02 (dois) reaproveitamentos, inclusive fornecimento e transporte das madeiras, em Vias Urbanas (Envelopamento das galerias de BDTC 0,40)</v>
      </c>
      <c r="E65" s="21"/>
      <c r="F65" s="10" t="str">
        <f>VLOOKUP(A65,'[1]Geral'!$A$7:$E$1799,3,)</f>
        <v>m²</v>
      </c>
      <c r="G65" s="11">
        <v>30</v>
      </c>
    </row>
    <row r="66" spans="1:7" ht="15.75" customHeight="1">
      <c r="A66" s="42">
        <v>40567</v>
      </c>
      <c r="B66" s="8" t="s">
        <v>26</v>
      </c>
      <c r="C66" s="8" t="s">
        <v>403</v>
      </c>
      <c r="D66" s="20" t="str">
        <f>VLOOKUP(A66,'[1]Geral'!$A$7:$E$1799,2,)</f>
        <v>Remanejamento de ligação e religação de redes de esgoto</v>
      </c>
      <c r="E66" s="43"/>
      <c r="F66" s="21" t="str">
        <f>VLOOKUP(A66,'[1]Geral'!$A$7:$E$1799,3,)</f>
        <v>m</v>
      </c>
      <c r="G66" s="15">
        <v>50</v>
      </c>
    </row>
    <row r="67" spans="1:7" ht="15.75" customHeight="1">
      <c r="A67" s="44">
        <v>41224</v>
      </c>
      <c r="B67" s="13" t="s">
        <v>26</v>
      </c>
      <c r="C67" s="8" t="s">
        <v>405</v>
      </c>
      <c r="D67" s="22" t="str">
        <f>VLOOKUP(A67,'[1]Geral'!$A$7:$E$1799,2,)</f>
        <v>Religação de rede de  água em PVC DN 20mm, inclusive conexões</v>
      </c>
      <c r="E67" s="45"/>
      <c r="F67" s="23" t="str">
        <f>VLOOKUP(A67,'[1]Geral'!$A$7:$E$1799,3,)</f>
        <v>m</v>
      </c>
      <c r="G67" s="46">
        <v>50</v>
      </c>
    </row>
    <row r="68" spans="1:7" ht="12" customHeight="1">
      <c r="A68" s="52" t="s">
        <v>23</v>
      </c>
      <c r="B68" s="53"/>
      <c r="C68" s="53"/>
      <c r="D68" s="53"/>
      <c r="E68" s="53"/>
      <c r="F68" s="53"/>
      <c r="G68" s="53"/>
    </row>
    <row r="69" spans="1:7" ht="11.25" customHeight="1">
      <c r="A69" s="66"/>
      <c r="B69" s="67"/>
      <c r="C69" s="67"/>
      <c r="D69" s="67"/>
      <c r="E69" s="67"/>
      <c r="F69" s="67"/>
      <c r="G69" s="67"/>
    </row>
    <row r="70" spans="1:7" ht="16.5" customHeight="1">
      <c r="A70" s="54"/>
      <c r="B70" s="55"/>
      <c r="C70" s="4" t="s">
        <v>1</v>
      </c>
      <c r="D70" s="56" t="s">
        <v>40</v>
      </c>
      <c r="E70" s="57"/>
      <c r="F70" s="57"/>
      <c r="G70" s="57"/>
    </row>
    <row r="71" spans="1:7" ht="15.75" customHeight="1">
      <c r="A71" s="16">
        <v>40936</v>
      </c>
      <c r="B71" s="8" t="s">
        <v>26</v>
      </c>
      <c r="C71" s="14" t="s">
        <v>36</v>
      </c>
      <c r="D71" s="9" t="str">
        <f>VLOOKUP(A71,'[1]Geral'!$A$7:$E$1799,2,)</f>
        <v>Sinalização vertical com chapa revestida em película, inclusive suporte em madeira</v>
      </c>
      <c r="E71" s="21" t="s">
        <v>60</v>
      </c>
      <c r="F71" s="10" t="str">
        <f>VLOOKUP(A71,'[1]Geral'!$A$7:$E$1799,3,)</f>
        <v>m²</v>
      </c>
      <c r="G71" s="15">
        <v>6.06</v>
      </c>
    </row>
    <row r="72" spans="1:7" ht="15.75" customHeight="1">
      <c r="A72" s="16">
        <v>40927</v>
      </c>
      <c r="B72" s="8" t="s">
        <v>26</v>
      </c>
      <c r="C72" s="14" t="s">
        <v>37</v>
      </c>
      <c r="D72" s="9" t="str">
        <f>VLOOKUP(A72,'[1]Geral'!$A$7:$E$1799,2,)</f>
        <v>Sinalização horizontal TMD-&gt;600, vida útil 3 anos, taxa-&gt;3,0 kg/m² material termoplástico )</v>
      </c>
      <c r="E72" s="21" t="s">
        <v>383</v>
      </c>
      <c r="F72" s="10" t="str">
        <f>VLOOKUP(A72,'[1]Geral'!$A$7:$E$1799,3,)</f>
        <v>m²</v>
      </c>
      <c r="G72" s="15">
        <v>65.05</v>
      </c>
    </row>
    <row r="73" spans="1:7" ht="15.75" customHeight="1">
      <c r="A73" s="16">
        <v>41359</v>
      </c>
      <c r="B73" s="8" t="s">
        <v>26</v>
      </c>
      <c r="C73" s="14" t="s">
        <v>102</v>
      </c>
      <c r="D73" s="20" t="str">
        <f>VLOOKUP(A73,'[1]Geral'!$A$7:$E$1799,2,)</f>
        <v>Sinalização de  obras urbanas com tela de  proteção de segurança de PVC cor laranja com suporte</v>
      </c>
      <c r="E73" s="21"/>
      <c r="F73" s="21" t="str">
        <f>VLOOKUP(A73,'[1]Geral'!$A$7:$E$1799,3,)</f>
        <v>m</v>
      </c>
      <c r="G73" s="15">
        <f>90</f>
        <v>90</v>
      </c>
    </row>
    <row r="74" spans="1:8" ht="15.75" customHeight="1">
      <c r="A74" s="16">
        <v>42046</v>
      </c>
      <c r="B74" s="8" t="s">
        <v>26</v>
      </c>
      <c r="C74" s="14" t="s">
        <v>44</v>
      </c>
      <c r="D74" s="20" t="str">
        <f>VLOOKUP(A74,'[1]Geral'!$A$7:$E$1799,2,)</f>
        <v>Cones para sinalização, fornecimento e colocação</v>
      </c>
      <c r="E74" s="21"/>
      <c r="F74" s="21" t="str">
        <f>VLOOKUP(A74,'[1]Geral'!$A$7:$E$1799,3,)</f>
        <v>und</v>
      </c>
      <c r="G74" s="15">
        <v>25</v>
      </c>
      <c r="H74" s="25"/>
    </row>
    <row r="75" spans="1:8" ht="15.75" customHeight="1">
      <c r="A75" s="16">
        <v>40936</v>
      </c>
      <c r="B75" s="8" t="s">
        <v>26</v>
      </c>
      <c r="C75" s="14" t="s">
        <v>61</v>
      </c>
      <c r="D75" s="20" t="str">
        <f>VLOOKUP(A75,'[1]Geral'!$A$7:$E$1799,2,)&amp;" (para obras)"</f>
        <v>Sinalização vertical com chapa revestida em película, inclusive suporte em madeira (para obras)</v>
      </c>
      <c r="E75" s="21" t="s">
        <v>60</v>
      </c>
      <c r="F75" s="21" t="str">
        <f>VLOOKUP(A75,'[1]Geral'!$A$7:$E$1799,3,)</f>
        <v>m²</v>
      </c>
      <c r="G75" s="15">
        <f>3*2*3</f>
        <v>18</v>
      </c>
      <c r="H75" s="25"/>
    </row>
    <row r="76" spans="1:7" ht="15.75" customHeight="1">
      <c r="A76" s="16">
        <v>40931</v>
      </c>
      <c r="B76" s="8" t="s">
        <v>26</v>
      </c>
      <c r="C76" s="14" t="s">
        <v>71</v>
      </c>
      <c r="D76" s="20" t="str">
        <f>VLOOKUP(A76,'[1]Geral'!$A$7:$E$1799,2,)</f>
        <v>Ondulação transversal em concreto</v>
      </c>
      <c r="E76" s="21"/>
      <c r="F76" s="21" t="str">
        <f>VLOOKUP(A76,'[1]Geral'!$A$7:$E$1799,3,)</f>
        <v>m²</v>
      </c>
      <c r="G76" s="15">
        <v>72</v>
      </c>
    </row>
    <row r="77" spans="1:7" ht="15.75" customHeight="1">
      <c r="A77" s="16">
        <v>40902</v>
      </c>
      <c r="B77" s="8" t="s">
        <v>26</v>
      </c>
      <c r="C77" s="14" t="s">
        <v>74</v>
      </c>
      <c r="D77" s="20" t="str">
        <f>VLOOKUP(A77,'[1]Geral'!$A$7:$E$1799,2,)</f>
        <v>Deslocamento de cerca de madeira com 4 fios de arame</v>
      </c>
      <c r="E77" s="21" t="s">
        <v>384</v>
      </c>
      <c r="F77" s="21" t="str">
        <f>VLOOKUP(A77,'[1]Geral'!$A$7:$E$1799,3,)</f>
        <v>m</v>
      </c>
      <c r="G77" s="15">
        <v>79</v>
      </c>
    </row>
    <row r="78" spans="1:7" ht="15.75" customHeight="1">
      <c r="A78" s="16">
        <v>40164</v>
      </c>
      <c r="B78" s="8" t="s">
        <v>26</v>
      </c>
      <c r="C78" s="14" t="s">
        <v>92</v>
      </c>
      <c r="D78" s="20" t="str">
        <f>VLOOKUP(A78,'[1]Geral'!$A$7:$E$1799,2,)</f>
        <v>Demolição de edificações</v>
      </c>
      <c r="E78" s="21"/>
      <c r="F78" s="21" t="str">
        <f>VLOOKUP(A78,'[1]Geral'!$A$7:$E$1799,3,)</f>
        <v>m²</v>
      </c>
      <c r="G78" s="15">
        <f>97.93</f>
        <v>97.93</v>
      </c>
    </row>
    <row r="79" spans="1:7" ht="15.75" customHeight="1">
      <c r="A79" s="16">
        <v>42870</v>
      </c>
      <c r="B79" s="8" t="s">
        <v>26</v>
      </c>
      <c r="C79" s="14" t="s">
        <v>75</v>
      </c>
      <c r="D79" s="20" t="str">
        <f>VLOOKUP(A79,'[1]Geral'!$A$7:$E$1799,2,)</f>
        <v>Demolição mecânica de concreto em Vias Urbanas</v>
      </c>
      <c r="E79" s="21" t="s">
        <v>385</v>
      </c>
      <c r="F79" s="21" t="str">
        <f>VLOOKUP(A79,'[1]Geral'!$A$7:$E$1799,3,)</f>
        <v>m³</v>
      </c>
      <c r="G79" s="15">
        <v>12.8</v>
      </c>
    </row>
    <row r="80" spans="1:7" ht="15.75" customHeight="1">
      <c r="A80" s="16">
        <v>42717</v>
      </c>
      <c r="B80" s="8" t="s">
        <v>26</v>
      </c>
      <c r="C80" s="14" t="s">
        <v>93</v>
      </c>
      <c r="D80" s="20" t="str">
        <f>VLOOKUP(A80,'[1]Geral'!$A$7:$E$1799,2,)</f>
        <v>Concreto estrutural fck -&gt; 20,0 MPa com plastificante em Vias Urbanas</v>
      </c>
      <c r="E80" s="21"/>
      <c r="F80" s="21" t="str">
        <f>VLOOKUP(A80,'[1]Geral'!$A$7:$E$1799,3,)</f>
        <v>m³</v>
      </c>
      <c r="G80" s="15">
        <v>3.568</v>
      </c>
    </row>
    <row r="81" spans="1:7" ht="22.5">
      <c r="A81" s="16">
        <v>42712</v>
      </c>
      <c r="B81" s="8" t="s">
        <v>26</v>
      </c>
      <c r="C81" s="14" t="s">
        <v>94</v>
      </c>
      <c r="D81" s="20" t="str">
        <f>VLOOKUP(A81,'[1]Geral'!$A$7:$E$1799,2,)</f>
        <v>Concreto armado, dosado para resist. 20 Mpa,  incluindo 60 kg aço CA-50 A, mão de obra p/ corte, dobragem e montagem, exclusive forma em Vias Urbanas</v>
      </c>
      <c r="E81" s="21"/>
      <c r="F81" s="21" t="str">
        <f>VLOOKUP(A81,'[1]Geral'!$A$7:$E$1799,3,)</f>
        <v>m³</v>
      </c>
      <c r="G81" s="15">
        <f>31.044+8.595</f>
        <v>39.639</v>
      </c>
    </row>
    <row r="82" spans="1:7" ht="15.75" customHeight="1">
      <c r="A82" s="16">
        <v>42714</v>
      </c>
      <c r="B82" s="8" t="s">
        <v>26</v>
      </c>
      <c r="C82" s="14" t="s">
        <v>95</v>
      </c>
      <c r="D82" s="20" t="str">
        <f>VLOOKUP(A82,'[1]Geral'!$A$7:$E$1799,2,)</f>
        <v>Concreto de regularização em Vias Urbanas</v>
      </c>
      <c r="E82" s="21"/>
      <c r="F82" s="21" t="str">
        <f>VLOOKUP(A82,'[1]Geral'!$A$7:$E$1799,3,)</f>
        <v>m³</v>
      </c>
      <c r="G82" s="15">
        <v>13.475999999999999</v>
      </c>
    </row>
    <row r="83" spans="1:7" ht="22.5">
      <c r="A83" s="16">
        <v>42992</v>
      </c>
      <c r="B83" s="8" t="s">
        <v>26</v>
      </c>
      <c r="C83" s="14" t="s">
        <v>96</v>
      </c>
      <c r="D83" s="20" t="str">
        <f>VLOOKUP(A83,'[1]Geral'!$A$7:$E$1799,2,)</f>
        <v>Formas planas de  madeira com 02 (dois) reaproveitamentos, inclusive fornecimento e transporte das madeiras, em Vias Urbanas</v>
      </c>
      <c r="E83" s="21"/>
      <c r="F83" s="21" t="str">
        <f>VLOOKUP(A83,'[1]Geral'!$A$7:$E$1799,3,)</f>
        <v>m²</v>
      </c>
      <c r="G83" s="15">
        <v>381.82000000000005</v>
      </c>
    </row>
    <row r="84" spans="1:7" ht="15.75" customHeight="1">
      <c r="A84" s="16">
        <v>42905</v>
      </c>
      <c r="B84" s="8" t="s">
        <v>26</v>
      </c>
      <c r="C84" s="14" t="s">
        <v>97</v>
      </c>
      <c r="D84" s="20" t="str">
        <f>VLOOKUP(A84,'[1]Geral'!$A$7:$E$1799,2,)</f>
        <v>Dreno ou Barbacã em tubo PVC, diâmetro de 2" em Vias Urbanas</v>
      </c>
      <c r="E84" s="21"/>
      <c r="F84" s="21" t="str">
        <f>VLOOKUP(A84,'[1]Geral'!$A$7:$E$1799,3,)</f>
        <v>m</v>
      </c>
      <c r="G84" s="15">
        <v>7.625000000000002</v>
      </c>
    </row>
    <row r="85" spans="1:7" ht="15.75" customHeight="1">
      <c r="A85" s="16">
        <v>43012</v>
      </c>
      <c r="B85" s="8" t="s">
        <v>26</v>
      </c>
      <c r="C85" s="14" t="s">
        <v>98</v>
      </c>
      <c r="D85" s="20" t="str">
        <f>VLOOKUP(A85,'[1]Geral'!$A$7:$E$1799,2,)</f>
        <v>Geotêxtil não tecido RT-16 kn/m, fornecimento e aplicação em Vias Urbanas</v>
      </c>
      <c r="E85" s="21"/>
      <c r="F85" s="21" t="str">
        <f>VLOOKUP(A85,'[1]Geral'!$A$7:$E$1799,3,)</f>
        <v>m²</v>
      </c>
      <c r="G85" s="15">
        <v>56.05</v>
      </c>
    </row>
    <row r="86" spans="1:7" ht="15.75" customHeight="1">
      <c r="A86" s="16">
        <v>43100</v>
      </c>
      <c r="B86" s="8" t="s">
        <v>26</v>
      </c>
      <c r="C86" s="14" t="s">
        <v>99</v>
      </c>
      <c r="D86" s="20" t="str">
        <f>VLOOKUP(A86,'[1]Geral'!$A$7:$E$1799,2,)</f>
        <v>Tubo de PVC rígido série R diâmetro 100 mm, fornecimento e assentamento em Vias Urbanas</v>
      </c>
      <c r="E86" s="21"/>
      <c r="F86" s="21" t="str">
        <f>VLOOKUP(A86,'[1]Geral'!$A$7:$E$1799,3,)</f>
        <v>m</v>
      </c>
      <c r="G86" s="15">
        <v>27</v>
      </c>
    </row>
    <row r="87" spans="1:7" ht="22.5">
      <c r="A87" s="16">
        <v>40644</v>
      </c>
      <c r="B87" s="8" t="s">
        <v>26</v>
      </c>
      <c r="C87" s="14" t="s">
        <v>100</v>
      </c>
      <c r="D87" s="20" t="str">
        <f>VLOOKUP(A87,'[1]Geral'!$A$7:$E$1799,2,)</f>
        <v>Dreno profundo D -&gt; 0,10 m c/enchim. brita e areia (1:1) escav.mat. 1º categ., inclus.transp.areia, brita,c/ geotêxtil não tecido res.long. mín 16 kn/m</v>
      </c>
      <c r="E87" s="21"/>
      <c r="F87" s="21" t="str">
        <f>VLOOKUP(A87,'[1]Geral'!$A$7:$E$1799,3,)</f>
        <v>m</v>
      </c>
      <c r="G87" s="15">
        <v>56</v>
      </c>
    </row>
    <row r="88" spans="1:7" ht="22.5">
      <c r="A88" s="16">
        <v>40346</v>
      </c>
      <c r="B88" s="8" t="s">
        <v>26</v>
      </c>
      <c r="C88" s="14" t="s">
        <v>101</v>
      </c>
      <c r="D88" s="20" t="str">
        <f>VLOOKUP(A88,'[1]Geral'!$A$7:$E$1799,2,)</f>
        <v>Alvenaria de bloco (39 x 19  x 19) cm espessura  19 cm, inclusive fornecimento e transporte do bloco, areia e cimento</v>
      </c>
      <c r="E88" s="21"/>
      <c r="F88" s="21" t="str">
        <f>VLOOKUP(A88,'[1]Geral'!$A$7:$E$1799,3,)</f>
        <v>m²</v>
      </c>
      <c r="G88" s="15">
        <f>(32-1.6)*3</f>
        <v>91.19999999999999</v>
      </c>
    </row>
    <row r="89" spans="1:7" ht="15.75" customHeight="1">
      <c r="A89" s="16">
        <v>40389</v>
      </c>
      <c r="B89" s="8" t="s">
        <v>26</v>
      </c>
      <c r="C89" s="14" t="s">
        <v>103</v>
      </c>
      <c r="D89" s="20" t="str">
        <f>VLOOKUP(A89,'[1]Geral'!$A$7:$E$1799,2,)</f>
        <v>Guarda corpo metálico</v>
      </c>
      <c r="E89" s="21"/>
      <c r="F89" s="21" t="str">
        <f>VLOOKUP(A89,'[1]Geral'!$A$7:$E$1799,3,)</f>
        <v>m</v>
      </c>
      <c r="G89" s="15">
        <v>55.52</v>
      </c>
    </row>
    <row r="90" spans="1:7" ht="15.75" customHeight="1">
      <c r="A90" s="16">
        <v>41109</v>
      </c>
      <c r="B90" s="8" t="s">
        <v>26</v>
      </c>
      <c r="C90" s="14" t="s">
        <v>104</v>
      </c>
      <c r="D90" s="20" t="str">
        <f>VLOOKUP(A90,'[1]Geral'!$A$7:$E$1799,2,)</f>
        <v>Demolição de cerca de madeira com 4 fios</v>
      </c>
      <c r="E90" s="21" t="s">
        <v>384</v>
      </c>
      <c r="F90" s="21" t="str">
        <f>VLOOKUP(A90,'[1]Geral'!$A$7:$E$1799,3,)</f>
        <v>m</v>
      </c>
      <c r="G90" s="15">
        <v>35</v>
      </c>
    </row>
    <row r="91" spans="1:7" ht="16.5" customHeight="1">
      <c r="A91" s="52" t="s">
        <v>45</v>
      </c>
      <c r="B91" s="53"/>
      <c r="C91" s="53"/>
      <c r="D91" s="53"/>
      <c r="E91" s="53"/>
      <c r="F91" s="53"/>
      <c r="G91" s="53"/>
    </row>
    <row r="92" spans="1:7" ht="14.25" customHeight="1">
      <c r="A92" s="66"/>
      <c r="B92" s="67"/>
      <c r="C92" s="67"/>
      <c r="D92" s="67"/>
      <c r="E92" s="67"/>
      <c r="F92" s="67"/>
      <c r="G92" s="67"/>
    </row>
    <row r="93" spans="1:7" ht="16.5" customHeight="1">
      <c r="A93" s="54"/>
      <c r="B93" s="55"/>
      <c r="C93" s="4" t="s">
        <v>110</v>
      </c>
      <c r="D93" s="56" t="s">
        <v>411</v>
      </c>
      <c r="E93" s="57"/>
      <c r="F93" s="57"/>
      <c r="G93" s="57"/>
    </row>
    <row r="94" spans="1:7" ht="12.75" customHeight="1">
      <c r="A94" s="54"/>
      <c r="B94" s="55"/>
      <c r="C94" s="4" t="s">
        <v>111</v>
      </c>
      <c r="D94" s="56" t="s">
        <v>112</v>
      </c>
      <c r="E94" s="57"/>
      <c r="F94" s="57"/>
      <c r="G94" s="57"/>
    </row>
    <row r="95" spans="1:7" ht="21" customHeight="1">
      <c r="A95" s="16" t="s">
        <v>116</v>
      </c>
      <c r="B95" s="8" t="s">
        <v>115</v>
      </c>
      <c r="C95" s="14" t="s">
        <v>113</v>
      </c>
      <c r="D95" s="20" t="s">
        <v>114</v>
      </c>
      <c r="E95" s="21"/>
      <c r="F95" s="21" t="s">
        <v>47</v>
      </c>
      <c r="G95" s="15">
        <v>6132.67</v>
      </c>
    </row>
    <row r="96" spans="1:7" ht="16.5" customHeight="1">
      <c r="A96" s="50" t="s">
        <v>117</v>
      </c>
      <c r="B96" s="51"/>
      <c r="C96" s="51"/>
      <c r="D96" s="51"/>
      <c r="E96" s="51"/>
      <c r="F96" s="51"/>
      <c r="G96" s="51"/>
    </row>
    <row r="97" spans="1:7" ht="13.5" customHeight="1">
      <c r="A97" s="54"/>
      <c r="B97" s="55"/>
      <c r="C97" s="4" t="s">
        <v>118</v>
      </c>
      <c r="D97" s="56" t="s">
        <v>318</v>
      </c>
      <c r="E97" s="57"/>
      <c r="F97" s="57"/>
      <c r="G97" s="57"/>
    </row>
    <row r="98" spans="1:7" ht="15.75" customHeight="1">
      <c r="A98" s="54"/>
      <c r="B98" s="55"/>
      <c r="C98" s="4" t="s">
        <v>119</v>
      </c>
      <c r="D98" s="56" t="s">
        <v>319</v>
      </c>
      <c r="E98" s="57"/>
      <c r="F98" s="57"/>
      <c r="G98" s="57"/>
    </row>
    <row r="99" spans="1:7" ht="16.5" customHeight="1">
      <c r="A99" s="16" t="s">
        <v>122</v>
      </c>
      <c r="B99" s="8" t="s">
        <v>115</v>
      </c>
      <c r="C99" s="14" t="s">
        <v>120</v>
      </c>
      <c r="D99" s="20" t="s">
        <v>121</v>
      </c>
      <c r="E99" s="21"/>
      <c r="F99" s="21" t="s">
        <v>47</v>
      </c>
      <c r="G99" s="15">
        <v>70.56</v>
      </c>
    </row>
    <row r="100" spans="1:7" ht="16.5" customHeight="1">
      <c r="A100" s="50" t="s">
        <v>320</v>
      </c>
      <c r="B100" s="51"/>
      <c r="C100" s="51"/>
      <c r="D100" s="51"/>
      <c r="E100" s="51"/>
      <c r="F100" s="51"/>
      <c r="G100" s="51"/>
    </row>
    <row r="101" spans="1:7" ht="16.5" customHeight="1">
      <c r="A101" s="54"/>
      <c r="B101" s="55"/>
      <c r="C101" s="4" t="s">
        <v>151</v>
      </c>
      <c r="D101" s="56" t="s">
        <v>140</v>
      </c>
      <c r="E101" s="57"/>
      <c r="F101" s="57"/>
      <c r="G101" s="57"/>
    </row>
    <row r="102" spans="1:7" ht="16.5" customHeight="1">
      <c r="A102" s="16" t="s">
        <v>126</v>
      </c>
      <c r="B102" s="8" t="s">
        <v>115</v>
      </c>
      <c r="C102" s="14" t="s">
        <v>152</v>
      </c>
      <c r="D102" s="20" t="s">
        <v>123</v>
      </c>
      <c r="E102" s="21"/>
      <c r="F102" s="21" t="s">
        <v>9</v>
      </c>
      <c r="G102" s="15">
        <v>4.53</v>
      </c>
    </row>
    <row r="103" spans="1:7" ht="15" customHeight="1">
      <c r="A103" s="16" t="s">
        <v>127</v>
      </c>
      <c r="B103" s="8" t="s">
        <v>115</v>
      </c>
      <c r="C103" s="14" t="s">
        <v>153</v>
      </c>
      <c r="D103" s="20" t="s">
        <v>124</v>
      </c>
      <c r="E103" s="21"/>
      <c r="F103" s="21" t="s">
        <v>9</v>
      </c>
      <c r="G103" s="15">
        <v>1.13</v>
      </c>
    </row>
    <row r="104" spans="1:7" ht="22.5">
      <c r="A104" s="16" t="s">
        <v>128</v>
      </c>
      <c r="B104" s="8" t="s">
        <v>115</v>
      </c>
      <c r="C104" s="14" t="s">
        <v>154</v>
      </c>
      <c r="D104" s="20" t="s">
        <v>125</v>
      </c>
      <c r="E104" s="21"/>
      <c r="F104" s="21" t="s">
        <v>9</v>
      </c>
      <c r="G104" s="15">
        <v>3.48</v>
      </c>
    </row>
    <row r="105" spans="1:7" ht="16.5" customHeight="1">
      <c r="A105" s="50" t="s">
        <v>150</v>
      </c>
      <c r="B105" s="51"/>
      <c r="C105" s="51"/>
      <c r="D105" s="51"/>
      <c r="E105" s="51"/>
      <c r="F105" s="51"/>
      <c r="G105" s="51"/>
    </row>
    <row r="106" spans="1:7" ht="16.5" customHeight="1">
      <c r="A106" s="54"/>
      <c r="B106" s="55"/>
      <c r="C106" s="4" t="s">
        <v>155</v>
      </c>
      <c r="D106" s="56" t="s">
        <v>141</v>
      </c>
      <c r="E106" s="57"/>
      <c r="F106" s="57"/>
      <c r="G106" s="57"/>
    </row>
    <row r="107" spans="1:7" ht="22.5">
      <c r="A107" s="16" t="s">
        <v>134</v>
      </c>
      <c r="B107" s="8" t="s">
        <v>115</v>
      </c>
      <c r="C107" s="14" t="s">
        <v>156</v>
      </c>
      <c r="D107" s="20" t="s">
        <v>129</v>
      </c>
      <c r="E107" s="21"/>
      <c r="F107" s="21" t="s">
        <v>9</v>
      </c>
      <c r="G107" s="15">
        <v>1</v>
      </c>
    </row>
    <row r="108" spans="1:7" ht="22.5">
      <c r="A108" s="16" t="s">
        <v>135</v>
      </c>
      <c r="B108" s="8" t="s">
        <v>115</v>
      </c>
      <c r="C108" s="14" t="s">
        <v>157</v>
      </c>
      <c r="D108" s="20" t="s">
        <v>130</v>
      </c>
      <c r="E108" s="21"/>
      <c r="F108" s="21" t="s">
        <v>9</v>
      </c>
      <c r="G108" s="15">
        <v>10</v>
      </c>
    </row>
    <row r="109" spans="1:7" ht="33.75">
      <c r="A109" s="16" t="s">
        <v>136</v>
      </c>
      <c r="B109" s="8" t="s">
        <v>115</v>
      </c>
      <c r="C109" s="14" t="s">
        <v>158</v>
      </c>
      <c r="D109" s="20" t="s">
        <v>131</v>
      </c>
      <c r="E109" s="21"/>
      <c r="F109" s="21" t="s">
        <v>47</v>
      </c>
      <c r="G109" s="15">
        <v>20</v>
      </c>
    </row>
    <row r="110" spans="1:7" ht="22.5">
      <c r="A110" s="16" t="s">
        <v>137</v>
      </c>
      <c r="B110" s="8" t="s">
        <v>115</v>
      </c>
      <c r="C110" s="14" t="s">
        <v>159</v>
      </c>
      <c r="D110" s="20" t="s">
        <v>132</v>
      </c>
      <c r="E110" s="21"/>
      <c r="F110" s="21" t="s">
        <v>139</v>
      </c>
      <c r="G110" s="15">
        <v>400</v>
      </c>
    </row>
    <row r="111" spans="1:7" ht="22.5">
      <c r="A111" s="16" t="s">
        <v>138</v>
      </c>
      <c r="B111" s="8" t="s">
        <v>115</v>
      </c>
      <c r="C111" s="14" t="s">
        <v>160</v>
      </c>
      <c r="D111" s="20" t="s">
        <v>133</v>
      </c>
      <c r="E111" s="21"/>
      <c r="F111" s="21" t="s">
        <v>47</v>
      </c>
      <c r="G111" s="15">
        <v>83.84</v>
      </c>
    </row>
    <row r="112" spans="1:7" ht="16.5" customHeight="1">
      <c r="A112" s="50" t="s">
        <v>161</v>
      </c>
      <c r="B112" s="51"/>
      <c r="C112" s="51"/>
      <c r="D112" s="51"/>
      <c r="E112" s="51"/>
      <c r="F112" s="51"/>
      <c r="G112" s="51"/>
    </row>
    <row r="113" spans="1:7" ht="15" customHeight="1">
      <c r="A113" s="54"/>
      <c r="B113" s="55"/>
      <c r="C113" s="4" t="s">
        <v>162</v>
      </c>
      <c r="D113" s="56" t="s">
        <v>142</v>
      </c>
      <c r="E113" s="57"/>
      <c r="F113" s="57"/>
      <c r="G113" s="57"/>
    </row>
    <row r="114" spans="1:7" ht="33.75">
      <c r="A114" s="16" t="s">
        <v>147</v>
      </c>
      <c r="B114" s="8" t="s">
        <v>115</v>
      </c>
      <c r="C114" s="14" t="s">
        <v>163</v>
      </c>
      <c r="D114" s="20" t="s">
        <v>144</v>
      </c>
      <c r="E114" s="21"/>
      <c r="F114" s="21" t="s">
        <v>47</v>
      </c>
      <c r="G114" s="15">
        <v>300</v>
      </c>
    </row>
    <row r="115" spans="1:7" ht="22.5">
      <c r="A115" s="16" t="s">
        <v>148</v>
      </c>
      <c r="B115" s="8" t="s">
        <v>115</v>
      </c>
      <c r="C115" s="14" t="s">
        <v>164</v>
      </c>
      <c r="D115" s="20" t="s">
        <v>145</v>
      </c>
      <c r="E115" s="21"/>
      <c r="F115" s="21" t="s">
        <v>47</v>
      </c>
      <c r="G115" s="15">
        <v>6.95</v>
      </c>
    </row>
    <row r="116" spans="1:7" ht="22.5">
      <c r="A116" s="16" t="s">
        <v>149</v>
      </c>
      <c r="B116" s="8" t="s">
        <v>115</v>
      </c>
      <c r="C116" s="14" t="s">
        <v>165</v>
      </c>
      <c r="D116" s="20" t="s">
        <v>146</v>
      </c>
      <c r="E116" s="21"/>
      <c r="F116" s="21" t="s">
        <v>49</v>
      </c>
      <c r="G116" s="15">
        <v>30</v>
      </c>
    </row>
    <row r="117" spans="1:7" ht="16.5" customHeight="1">
      <c r="A117" s="50" t="s">
        <v>166</v>
      </c>
      <c r="B117" s="51"/>
      <c r="C117" s="51"/>
      <c r="D117" s="51"/>
      <c r="E117" s="51"/>
      <c r="F117" s="51"/>
      <c r="G117" s="51"/>
    </row>
    <row r="118" spans="1:7" ht="16.5" customHeight="1">
      <c r="A118" s="54"/>
      <c r="B118" s="55"/>
      <c r="C118" s="4" t="s">
        <v>167</v>
      </c>
      <c r="D118" s="56" t="s">
        <v>143</v>
      </c>
      <c r="E118" s="57"/>
      <c r="F118" s="57"/>
      <c r="G118" s="57"/>
    </row>
    <row r="119" spans="1:7" ht="11.25">
      <c r="A119" s="60" t="s">
        <v>168</v>
      </c>
      <c r="B119" s="61"/>
      <c r="C119" s="61"/>
      <c r="D119" s="61"/>
      <c r="E119" s="61"/>
      <c r="F119" s="61"/>
      <c r="G119" s="61"/>
    </row>
    <row r="120" spans="1:7" ht="22.5">
      <c r="A120" s="16" t="s">
        <v>171</v>
      </c>
      <c r="B120" s="8" t="s">
        <v>115</v>
      </c>
      <c r="C120" s="14" t="s">
        <v>169</v>
      </c>
      <c r="D120" s="20" t="s">
        <v>173</v>
      </c>
      <c r="E120" s="21"/>
      <c r="F120" s="21" t="s">
        <v>175</v>
      </c>
      <c r="G120" s="15">
        <v>5</v>
      </c>
    </row>
    <row r="121" spans="1:7" ht="33.75">
      <c r="A121" s="16" t="s">
        <v>172</v>
      </c>
      <c r="B121" s="8" t="s">
        <v>115</v>
      </c>
      <c r="C121" s="14" t="s">
        <v>170</v>
      </c>
      <c r="D121" s="20" t="s">
        <v>174</v>
      </c>
      <c r="E121" s="21"/>
      <c r="F121" s="21" t="s">
        <v>175</v>
      </c>
      <c r="G121" s="15">
        <v>5</v>
      </c>
    </row>
    <row r="122" spans="1:7" ht="11.25">
      <c r="A122" s="60" t="s">
        <v>176</v>
      </c>
      <c r="B122" s="61"/>
      <c r="C122" s="61"/>
      <c r="D122" s="61"/>
      <c r="E122" s="61"/>
      <c r="F122" s="61"/>
      <c r="G122" s="61"/>
    </row>
    <row r="123" spans="1:7" ht="22.5">
      <c r="A123" s="16" t="s">
        <v>180</v>
      </c>
      <c r="B123" s="8" t="s">
        <v>115</v>
      </c>
      <c r="C123" s="14" t="s">
        <v>177</v>
      </c>
      <c r="D123" s="20" t="s">
        <v>386</v>
      </c>
      <c r="E123" s="21"/>
      <c r="F123" s="21" t="s">
        <v>47</v>
      </c>
      <c r="G123" s="15">
        <v>6.24</v>
      </c>
    </row>
    <row r="124" spans="1:7" ht="22.5">
      <c r="A124" s="16" t="s">
        <v>181</v>
      </c>
      <c r="B124" s="8" t="s">
        <v>115</v>
      </c>
      <c r="C124" s="14" t="s">
        <v>178</v>
      </c>
      <c r="D124" s="20" t="s">
        <v>387</v>
      </c>
      <c r="E124" s="21"/>
      <c r="F124" s="21" t="s">
        <v>47</v>
      </c>
      <c r="G124" s="15">
        <v>5.4</v>
      </c>
    </row>
    <row r="125" spans="1:7" ht="18" customHeight="1">
      <c r="A125" s="16">
        <v>71105</v>
      </c>
      <c r="B125" s="8" t="s">
        <v>115</v>
      </c>
      <c r="C125" s="14" t="s">
        <v>179</v>
      </c>
      <c r="D125" s="47" t="s">
        <v>410</v>
      </c>
      <c r="E125" s="21"/>
      <c r="F125" s="21" t="s">
        <v>47</v>
      </c>
      <c r="G125" s="15">
        <v>3.375</v>
      </c>
    </row>
    <row r="126" spans="1:7" ht="22.5">
      <c r="A126" s="16" t="s">
        <v>182</v>
      </c>
      <c r="B126" s="8" t="s">
        <v>115</v>
      </c>
      <c r="C126" s="14" t="s">
        <v>409</v>
      </c>
      <c r="D126" s="20" t="s">
        <v>388</v>
      </c>
      <c r="E126" s="21"/>
      <c r="F126" s="21" t="s">
        <v>47</v>
      </c>
      <c r="G126" s="15">
        <v>9.6</v>
      </c>
    </row>
    <row r="127" spans="1:7" ht="16.5" customHeight="1">
      <c r="A127" s="50" t="s">
        <v>191</v>
      </c>
      <c r="B127" s="51"/>
      <c r="C127" s="51"/>
      <c r="D127" s="51"/>
      <c r="E127" s="51"/>
      <c r="F127" s="51"/>
      <c r="G127" s="51"/>
    </row>
    <row r="128" spans="1:7" ht="15" customHeight="1">
      <c r="A128" s="54"/>
      <c r="B128" s="55"/>
      <c r="C128" s="4" t="s">
        <v>183</v>
      </c>
      <c r="D128" s="56" t="s">
        <v>184</v>
      </c>
      <c r="E128" s="57"/>
      <c r="F128" s="57"/>
      <c r="G128" s="57"/>
    </row>
    <row r="129" spans="1:7" ht="24" customHeight="1">
      <c r="A129" s="16" t="s">
        <v>187</v>
      </c>
      <c r="B129" s="8" t="s">
        <v>115</v>
      </c>
      <c r="C129" s="14" t="s">
        <v>185</v>
      </c>
      <c r="D129" s="20" t="s">
        <v>189</v>
      </c>
      <c r="E129" s="21"/>
      <c r="F129" s="21" t="s">
        <v>47</v>
      </c>
      <c r="G129" s="15">
        <v>6.24</v>
      </c>
    </row>
    <row r="130" spans="1:7" ht="22.5">
      <c r="A130" s="16" t="s">
        <v>188</v>
      </c>
      <c r="B130" s="8" t="s">
        <v>115</v>
      </c>
      <c r="C130" s="14" t="s">
        <v>186</v>
      </c>
      <c r="D130" s="20" t="s">
        <v>190</v>
      </c>
      <c r="E130" s="21"/>
      <c r="F130" s="21" t="s">
        <v>47</v>
      </c>
      <c r="G130" s="15">
        <v>0.75</v>
      </c>
    </row>
    <row r="131" spans="1:7" ht="16.5" customHeight="1">
      <c r="A131" s="50" t="s">
        <v>192</v>
      </c>
      <c r="B131" s="51"/>
      <c r="C131" s="51"/>
      <c r="D131" s="51"/>
      <c r="E131" s="51"/>
      <c r="F131" s="51"/>
      <c r="G131" s="51"/>
    </row>
    <row r="132" spans="1:7" ht="17.25" customHeight="1">
      <c r="A132" s="54"/>
      <c r="B132" s="55"/>
      <c r="C132" s="4" t="s">
        <v>199</v>
      </c>
      <c r="D132" s="56" t="s">
        <v>200</v>
      </c>
      <c r="E132" s="57"/>
      <c r="F132" s="57"/>
      <c r="G132" s="57"/>
    </row>
    <row r="133" spans="1:7" ht="27.75" customHeight="1">
      <c r="A133" s="16" t="s">
        <v>196</v>
      </c>
      <c r="B133" s="8" t="s">
        <v>115</v>
      </c>
      <c r="C133" s="14" t="s">
        <v>201</v>
      </c>
      <c r="D133" s="20" t="s">
        <v>193</v>
      </c>
      <c r="E133" s="21"/>
      <c r="F133" s="21" t="s">
        <v>47</v>
      </c>
      <c r="G133" s="15">
        <v>63.5</v>
      </c>
    </row>
    <row r="134" spans="1:7" ht="22.5">
      <c r="A134" s="16" t="s">
        <v>197</v>
      </c>
      <c r="B134" s="8" t="s">
        <v>115</v>
      </c>
      <c r="C134" s="14" t="s">
        <v>202</v>
      </c>
      <c r="D134" s="20" t="s">
        <v>194</v>
      </c>
      <c r="E134" s="21"/>
      <c r="F134" s="21" t="s">
        <v>47</v>
      </c>
      <c r="G134" s="15">
        <v>63.5</v>
      </c>
    </row>
    <row r="135" spans="1:7" ht="16.5" customHeight="1">
      <c r="A135" s="16" t="s">
        <v>198</v>
      </c>
      <c r="B135" s="8" t="s">
        <v>115</v>
      </c>
      <c r="C135" s="14" t="s">
        <v>203</v>
      </c>
      <c r="D135" s="20" t="s">
        <v>195</v>
      </c>
      <c r="E135" s="21"/>
      <c r="F135" s="21" t="s">
        <v>49</v>
      </c>
      <c r="G135" s="15">
        <v>47.69</v>
      </c>
    </row>
    <row r="136" spans="1:7" ht="16.5" customHeight="1">
      <c r="A136" s="62" t="s">
        <v>38</v>
      </c>
      <c r="B136" s="63"/>
      <c r="C136" s="31" t="s">
        <v>204</v>
      </c>
      <c r="D136" s="32" t="s">
        <v>207</v>
      </c>
      <c r="E136" s="33"/>
      <c r="F136" s="33" t="s">
        <v>49</v>
      </c>
      <c r="G136" s="34">
        <v>19.1</v>
      </c>
    </row>
    <row r="137" spans="1:7" ht="16.5" customHeight="1">
      <c r="A137" s="16" t="s">
        <v>198</v>
      </c>
      <c r="B137" s="8" t="s">
        <v>115</v>
      </c>
      <c r="C137" s="14" t="s">
        <v>205</v>
      </c>
      <c r="D137" s="20" t="s">
        <v>206</v>
      </c>
      <c r="E137" s="21"/>
      <c r="F137" s="21" t="s">
        <v>49</v>
      </c>
      <c r="G137" s="15">
        <v>37.43</v>
      </c>
    </row>
    <row r="138" spans="1:7" ht="16.5" customHeight="1">
      <c r="A138" s="50" t="s">
        <v>208</v>
      </c>
      <c r="B138" s="51"/>
      <c r="C138" s="51"/>
      <c r="D138" s="51"/>
      <c r="E138" s="51"/>
      <c r="F138" s="51"/>
      <c r="G138" s="51"/>
    </row>
    <row r="139" spans="1:7" ht="16.5" customHeight="1">
      <c r="A139" s="54"/>
      <c r="B139" s="55"/>
      <c r="C139" s="4" t="s">
        <v>209</v>
      </c>
      <c r="D139" s="56" t="s">
        <v>210</v>
      </c>
      <c r="E139" s="57"/>
      <c r="F139" s="57"/>
      <c r="G139" s="57"/>
    </row>
    <row r="140" spans="1:7" ht="16.5" customHeight="1">
      <c r="A140" s="16">
        <v>110210</v>
      </c>
      <c r="B140" s="8" t="s">
        <v>115</v>
      </c>
      <c r="C140" s="14" t="s">
        <v>213</v>
      </c>
      <c r="D140" s="20" t="s">
        <v>211</v>
      </c>
      <c r="E140" s="21"/>
      <c r="F140" s="21" t="s">
        <v>47</v>
      </c>
      <c r="G140" s="15">
        <v>61.17</v>
      </c>
    </row>
    <row r="141" spans="1:7" ht="16.5" customHeight="1">
      <c r="A141" s="50" t="s">
        <v>212</v>
      </c>
      <c r="B141" s="51"/>
      <c r="C141" s="51"/>
      <c r="D141" s="51"/>
      <c r="E141" s="51"/>
      <c r="F141" s="51"/>
      <c r="G141" s="51"/>
    </row>
    <row r="142" spans="1:7" ht="11.25">
      <c r="A142" s="54"/>
      <c r="B142" s="55"/>
      <c r="C142" s="4" t="s">
        <v>214</v>
      </c>
      <c r="D142" s="56" t="s">
        <v>215</v>
      </c>
      <c r="E142" s="57"/>
      <c r="F142" s="57"/>
      <c r="G142" s="57"/>
    </row>
    <row r="143" spans="1:7" ht="22.5">
      <c r="A143" s="16">
        <v>120101</v>
      </c>
      <c r="B143" s="8" t="s">
        <v>115</v>
      </c>
      <c r="C143" s="14" t="s">
        <v>219</v>
      </c>
      <c r="D143" s="20" t="s">
        <v>216</v>
      </c>
      <c r="E143" s="21"/>
      <c r="F143" s="21" t="s">
        <v>47</v>
      </c>
      <c r="G143" s="15">
        <v>327.82</v>
      </c>
    </row>
    <row r="144" spans="1:7" ht="22.5">
      <c r="A144" s="16">
        <v>120301</v>
      </c>
      <c r="B144" s="8" t="s">
        <v>115</v>
      </c>
      <c r="C144" s="14" t="s">
        <v>220</v>
      </c>
      <c r="D144" s="20" t="s">
        <v>217</v>
      </c>
      <c r="E144" s="21"/>
      <c r="F144" s="21" t="s">
        <v>47</v>
      </c>
      <c r="G144" s="15">
        <v>327.82</v>
      </c>
    </row>
    <row r="145" spans="1:7" ht="22.5">
      <c r="A145" s="16">
        <v>120232</v>
      </c>
      <c r="B145" s="8" t="s">
        <v>115</v>
      </c>
      <c r="C145" s="14" t="s">
        <v>221</v>
      </c>
      <c r="D145" s="20" t="s">
        <v>218</v>
      </c>
      <c r="E145" s="21"/>
      <c r="F145" s="21" t="s">
        <v>47</v>
      </c>
      <c r="G145" s="15">
        <v>300</v>
      </c>
    </row>
    <row r="146" spans="1:7" ht="16.5" customHeight="1">
      <c r="A146" s="50" t="s">
        <v>222</v>
      </c>
      <c r="B146" s="51"/>
      <c r="C146" s="51"/>
      <c r="D146" s="51"/>
      <c r="E146" s="51"/>
      <c r="F146" s="51"/>
      <c r="G146" s="51"/>
    </row>
    <row r="147" spans="1:7" ht="16.5" customHeight="1">
      <c r="A147" s="54"/>
      <c r="B147" s="55"/>
      <c r="C147" s="4" t="s">
        <v>223</v>
      </c>
      <c r="D147" s="56" t="s">
        <v>224</v>
      </c>
      <c r="E147" s="57"/>
      <c r="F147" s="57"/>
      <c r="G147" s="57"/>
    </row>
    <row r="148" spans="1:7" ht="15.75" customHeight="1">
      <c r="A148" s="16">
        <v>130109</v>
      </c>
      <c r="B148" s="8" t="s">
        <v>115</v>
      </c>
      <c r="C148" s="14" t="s">
        <v>229</v>
      </c>
      <c r="D148" s="20" t="s">
        <v>225</v>
      </c>
      <c r="E148" s="21"/>
      <c r="F148" s="21" t="s">
        <v>47</v>
      </c>
      <c r="G148" s="15">
        <v>61.17</v>
      </c>
    </row>
    <row r="149" spans="1:7" ht="33.75">
      <c r="A149" s="16">
        <v>130230</v>
      </c>
      <c r="B149" s="8" t="s">
        <v>115</v>
      </c>
      <c r="C149" s="14" t="s">
        <v>230</v>
      </c>
      <c r="D149" s="20" t="s">
        <v>226</v>
      </c>
      <c r="E149" s="21"/>
      <c r="F149" s="21" t="s">
        <v>47</v>
      </c>
      <c r="G149" s="15">
        <v>61.17</v>
      </c>
    </row>
    <row r="150" spans="1:7" ht="22.5">
      <c r="A150" s="16">
        <v>190602</v>
      </c>
      <c r="B150" s="8" t="s">
        <v>115</v>
      </c>
      <c r="C150" s="14" t="s">
        <v>231</v>
      </c>
      <c r="D150" s="20" t="s">
        <v>227</v>
      </c>
      <c r="E150" s="21"/>
      <c r="F150" s="21" t="s">
        <v>47</v>
      </c>
      <c r="G150" s="15">
        <v>61.17</v>
      </c>
    </row>
    <row r="151" spans="1:7" ht="15.75" customHeight="1">
      <c r="A151" s="16">
        <v>130317</v>
      </c>
      <c r="B151" s="8" t="s">
        <v>115</v>
      </c>
      <c r="C151" s="14" t="s">
        <v>232</v>
      </c>
      <c r="D151" s="20" t="s">
        <v>228</v>
      </c>
      <c r="E151" s="21"/>
      <c r="F151" s="21" t="s">
        <v>49</v>
      </c>
      <c r="G151" s="15">
        <v>10</v>
      </c>
    </row>
    <row r="152" spans="1:7" ht="16.5" customHeight="1">
      <c r="A152" s="50" t="s">
        <v>233</v>
      </c>
      <c r="B152" s="51"/>
      <c r="C152" s="51"/>
      <c r="D152" s="51"/>
      <c r="E152" s="51"/>
      <c r="F152" s="51"/>
      <c r="G152" s="51"/>
    </row>
    <row r="153" spans="1:7" ht="16.5" customHeight="1">
      <c r="A153" s="54"/>
      <c r="B153" s="55"/>
      <c r="C153" s="4" t="s">
        <v>234</v>
      </c>
      <c r="D153" s="56" t="s">
        <v>377</v>
      </c>
      <c r="E153" s="57"/>
      <c r="F153" s="57"/>
      <c r="G153" s="57"/>
    </row>
    <row r="154" spans="1:7" ht="16.5" customHeight="1">
      <c r="A154" s="58" t="s">
        <v>349</v>
      </c>
      <c r="B154" s="59"/>
      <c r="C154" s="59"/>
      <c r="D154" s="59"/>
      <c r="E154" s="59"/>
      <c r="F154" s="59"/>
      <c r="G154" s="59"/>
    </row>
    <row r="155" spans="1:7" ht="16.5" customHeight="1">
      <c r="A155" s="35">
        <v>140705</v>
      </c>
      <c r="B155" s="36" t="s">
        <v>115</v>
      </c>
      <c r="C155" s="37" t="s">
        <v>235</v>
      </c>
      <c r="D155" s="38" t="s">
        <v>350</v>
      </c>
      <c r="E155" s="39"/>
      <c r="F155" s="39" t="s">
        <v>323</v>
      </c>
      <c r="G155" s="40">
        <v>7</v>
      </c>
    </row>
    <row r="156" spans="1:7" ht="16.5" customHeight="1">
      <c r="A156" s="16">
        <v>140706</v>
      </c>
      <c r="B156" s="8" t="s">
        <v>115</v>
      </c>
      <c r="C156" s="37" t="s">
        <v>236</v>
      </c>
      <c r="D156" s="20" t="s">
        <v>351</v>
      </c>
      <c r="E156" s="21"/>
      <c r="F156" s="21" t="s">
        <v>323</v>
      </c>
      <c r="G156" s="15">
        <v>5</v>
      </c>
    </row>
    <row r="157" spans="1:7" ht="16.5" customHeight="1">
      <c r="A157" s="16">
        <v>140707</v>
      </c>
      <c r="B157" s="8" t="s">
        <v>115</v>
      </c>
      <c r="C157" s="37" t="s">
        <v>237</v>
      </c>
      <c r="D157" s="20" t="s">
        <v>352</v>
      </c>
      <c r="E157" s="21"/>
      <c r="F157" s="21" t="s">
        <v>323</v>
      </c>
      <c r="G157" s="15">
        <v>5</v>
      </c>
    </row>
    <row r="158" spans="1:7" ht="16.5" customHeight="1">
      <c r="A158" s="16">
        <v>140709</v>
      </c>
      <c r="B158" s="8" t="s">
        <v>115</v>
      </c>
      <c r="C158" s="37" t="s">
        <v>238</v>
      </c>
      <c r="D158" s="20" t="s">
        <v>353</v>
      </c>
      <c r="E158" s="21"/>
      <c r="F158" s="21" t="s">
        <v>323</v>
      </c>
      <c r="G158" s="15">
        <v>1</v>
      </c>
    </row>
    <row r="159" spans="1:7" ht="16.5" customHeight="1">
      <c r="A159" s="16">
        <v>141909</v>
      </c>
      <c r="B159" s="8" t="s">
        <v>115</v>
      </c>
      <c r="C159" s="37" t="s">
        <v>239</v>
      </c>
      <c r="D159" s="20" t="s">
        <v>354</v>
      </c>
      <c r="E159" s="21"/>
      <c r="F159" s="21" t="s">
        <v>49</v>
      </c>
      <c r="G159" s="15">
        <v>40</v>
      </c>
    </row>
    <row r="160" spans="1:7" ht="16.5" customHeight="1">
      <c r="A160" s="16">
        <v>141906</v>
      </c>
      <c r="B160" s="8" t="s">
        <v>115</v>
      </c>
      <c r="C160" s="37" t="s">
        <v>240</v>
      </c>
      <c r="D160" s="20" t="s">
        <v>355</v>
      </c>
      <c r="E160" s="21"/>
      <c r="F160" s="21" t="s">
        <v>49</v>
      </c>
      <c r="G160" s="15">
        <v>10</v>
      </c>
    </row>
    <row r="161" spans="1:7" ht="15" customHeight="1">
      <c r="A161" s="16">
        <v>141907</v>
      </c>
      <c r="B161" s="8" t="s">
        <v>115</v>
      </c>
      <c r="C161" s="37" t="s">
        <v>241</v>
      </c>
      <c r="D161" s="20" t="s">
        <v>356</v>
      </c>
      <c r="E161" s="21"/>
      <c r="F161" s="21" t="s">
        <v>49</v>
      </c>
      <c r="G161" s="15">
        <v>15</v>
      </c>
    </row>
    <row r="162" spans="1:7" ht="22.5">
      <c r="A162" s="16">
        <v>140102</v>
      </c>
      <c r="B162" s="8" t="s">
        <v>115</v>
      </c>
      <c r="C162" s="37" t="s">
        <v>242</v>
      </c>
      <c r="D162" s="20" t="s">
        <v>357</v>
      </c>
      <c r="E162" s="21"/>
      <c r="F162" s="21" t="s">
        <v>323</v>
      </c>
      <c r="G162" s="15">
        <v>1</v>
      </c>
    </row>
    <row r="163" spans="1:7" ht="33.75">
      <c r="A163" s="16">
        <v>140103</v>
      </c>
      <c r="B163" s="8" t="s">
        <v>115</v>
      </c>
      <c r="C163" s="37" t="s">
        <v>243</v>
      </c>
      <c r="D163" s="20" t="s">
        <v>358</v>
      </c>
      <c r="E163" s="21"/>
      <c r="F163" s="21" t="s">
        <v>323</v>
      </c>
      <c r="G163" s="15">
        <v>1</v>
      </c>
    </row>
    <row r="164" spans="1:7" ht="33.75">
      <c r="A164" s="16">
        <v>141101</v>
      </c>
      <c r="B164" s="8" t="s">
        <v>115</v>
      </c>
      <c r="C164" s="37" t="s">
        <v>244</v>
      </c>
      <c r="D164" s="20" t="s">
        <v>359</v>
      </c>
      <c r="E164" s="21"/>
      <c r="F164" s="21" t="s">
        <v>323</v>
      </c>
      <c r="G164" s="15">
        <v>6</v>
      </c>
    </row>
    <row r="165" spans="1:7" ht="33.75">
      <c r="A165" s="16">
        <v>141105</v>
      </c>
      <c r="B165" s="8" t="s">
        <v>115</v>
      </c>
      <c r="C165" s="37" t="s">
        <v>245</v>
      </c>
      <c r="D165" s="20" t="s">
        <v>360</v>
      </c>
      <c r="E165" s="21"/>
      <c r="F165" s="21" t="s">
        <v>323</v>
      </c>
      <c r="G165" s="15">
        <v>1</v>
      </c>
    </row>
    <row r="166" spans="1:7" ht="33.75">
      <c r="A166" s="16">
        <v>141104</v>
      </c>
      <c r="B166" s="8" t="s">
        <v>115</v>
      </c>
      <c r="C166" s="37" t="s">
        <v>246</v>
      </c>
      <c r="D166" s="20" t="s">
        <v>361</v>
      </c>
      <c r="E166" s="21"/>
      <c r="F166" s="21" t="s">
        <v>323</v>
      </c>
      <c r="G166" s="15">
        <v>1</v>
      </c>
    </row>
    <row r="167" spans="1:7" ht="16.5" customHeight="1">
      <c r="A167" s="58" t="s">
        <v>362</v>
      </c>
      <c r="B167" s="59"/>
      <c r="C167" s="59"/>
      <c r="D167" s="59"/>
      <c r="E167" s="59"/>
      <c r="F167" s="59"/>
      <c r="G167" s="59"/>
    </row>
    <row r="168" spans="1:7" ht="16.5" customHeight="1">
      <c r="A168" s="16">
        <v>140701</v>
      </c>
      <c r="B168" s="8" t="s">
        <v>115</v>
      </c>
      <c r="C168" s="14" t="s">
        <v>247</v>
      </c>
      <c r="D168" s="20" t="s">
        <v>363</v>
      </c>
      <c r="E168" s="21"/>
      <c r="F168" s="21" t="s">
        <v>364</v>
      </c>
      <c r="G168" s="15">
        <v>5</v>
      </c>
    </row>
    <row r="169" spans="1:7" ht="16.5" customHeight="1">
      <c r="A169" s="16">
        <v>140702</v>
      </c>
      <c r="B169" s="8" t="s">
        <v>115</v>
      </c>
      <c r="C169" s="14" t="s">
        <v>248</v>
      </c>
      <c r="D169" s="20" t="s">
        <v>365</v>
      </c>
      <c r="E169" s="21"/>
      <c r="F169" s="21" t="s">
        <v>364</v>
      </c>
      <c r="G169" s="15">
        <v>14</v>
      </c>
    </row>
    <row r="170" spans="1:7" ht="22.5">
      <c r="A170" s="16">
        <v>140712</v>
      </c>
      <c r="B170" s="8" t="s">
        <v>115</v>
      </c>
      <c r="C170" s="14" t="s">
        <v>251</v>
      </c>
      <c r="D170" s="20" t="s">
        <v>366</v>
      </c>
      <c r="E170" s="21"/>
      <c r="F170" s="21" t="s">
        <v>364</v>
      </c>
      <c r="G170" s="15">
        <v>7</v>
      </c>
    </row>
    <row r="171" spans="1:7" ht="22.5">
      <c r="A171" s="16">
        <v>140201</v>
      </c>
      <c r="B171" s="8" t="s">
        <v>115</v>
      </c>
      <c r="C171" s="14" t="s">
        <v>371</v>
      </c>
      <c r="D171" s="20" t="s">
        <v>367</v>
      </c>
      <c r="E171" s="21"/>
      <c r="F171" s="21" t="s">
        <v>364</v>
      </c>
      <c r="G171" s="15">
        <v>1</v>
      </c>
    </row>
    <row r="172" spans="1:7" ht="16.5" customHeight="1">
      <c r="A172" s="16">
        <v>140601</v>
      </c>
      <c r="B172" s="8" t="s">
        <v>115</v>
      </c>
      <c r="C172" s="14" t="s">
        <v>372</v>
      </c>
      <c r="D172" s="20" t="s">
        <v>368</v>
      </c>
      <c r="E172" s="21"/>
      <c r="F172" s="21" t="s">
        <v>364</v>
      </c>
      <c r="G172" s="15">
        <v>1</v>
      </c>
    </row>
    <row r="173" spans="1:7" ht="16.5" customHeight="1">
      <c r="A173" s="16">
        <v>141409</v>
      </c>
      <c r="B173" s="8" t="s">
        <v>115</v>
      </c>
      <c r="C173" s="14" t="s">
        <v>373</v>
      </c>
      <c r="D173" s="20" t="s">
        <v>369</v>
      </c>
      <c r="E173" s="21"/>
      <c r="F173" s="21" t="s">
        <v>49</v>
      </c>
      <c r="G173" s="15">
        <v>20</v>
      </c>
    </row>
    <row r="174" spans="1:7" ht="16.5" customHeight="1">
      <c r="A174" s="16">
        <v>141410</v>
      </c>
      <c r="B174" s="8" t="s">
        <v>115</v>
      </c>
      <c r="C174" s="14" t="s">
        <v>374</v>
      </c>
      <c r="D174" s="20" t="s">
        <v>249</v>
      </c>
      <c r="E174" s="21"/>
      <c r="F174" s="21" t="s">
        <v>49</v>
      </c>
      <c r="G174" s="15">
        <v>30</v>
      </c>
    </row>
    <row r="175" spans="1:7" ht="16.5" customHeight="1">
      <c r="A175" s="16">
        <v>141412</v>
      </c>
      <c r="B175" s="8" t="s">
        <v>115</v>
      </c>
      <c r="C175" s="14" t="s">
        <v>375</v>
      </c>
      <c r="D175" s="20" t="s">
        <v>370</v>
      </c>
      <c r="E175" s="21"/>
      <c r="F175" s="21" t="s">
        <v>49</v>
      </c>
      <c r="G175" s="15">
        <v>35</v>
      </c>
    </row>
    <row r="176" spans="1:7" ht="16.5" customHeight="1">
      <c r="A176" s="16">
        <v>141413</v>
      </c>
      <c r="B176" s="8" t="s">
        <v>115</v>
      </c>
      <c r="C176" s="14" t="s">
        <v>376</v>
      </c>
      <c r="D176" s="20" t="s">
        <v>250</v>
      </c>
      <c r="E176" s="21"/>
      <c r="F176" s="21" t="s">
        <v>49</v>
      </c>
      <c r="G176" s="15">
        <v>40</v>
      </c>
    </row>
    <row r="177" spans="1:7" ht="16.5" customHeight="1">
      <c r="A177" s="16">
        <v>34639</v>
      </c>
      <c r="B177" s="8" t="s">
        <v>406</v>
      </c>
      <c r="C177" s="14" t="s">
        <v>408</v>
      </c>
      <c r="D177" s="20" t="s">
        <v>407</v>
      </c>
      <c r="E177" s="21"/>
      <c r="F177" s="21" t="s">
        <v>321</v>
      </c>
      <c r="G177" s="15">
        <v>2</v>
      </c>
    </row>
    <row r="178" spans="1:7" ht="16.5" customHeight="1">
      <c r="A178" s="50" t="s">
        <v>252</v>
      </c>
      <c r="B178" s="51"/>
      <c r="C178" s="51"/>
      <c r="D178" s="51"/>
      <c r="E178" s="51"/>
      <c r="F178" s="51"/>
      <c r="G178" s="51"/>
    </row>
    <row r="179" spans="1:7" ht="16.5" customHeight="1">
      <c r="A179" s="54"/>
      <c r="B179" s="55"/>
      <c r="C179" s="4" t="s">
        <v>253</v>
      </c>
      <c r="D179" s="56" t="s">
        <v>254</v>
      </c>
      <c r="E179" s="57"/>
      <c r="F179" s="57"/>
      <c r="G179" s="57"/>
    </row>
    <row r="180" spans="1:7" ht="20.25" customHeight="1">
      <c r="A180" s="16">
        <v>170129</v>
      </c>
      <c r="B180" s="8" t="s">
        <v>115</v>
      </c>
      <c r="C180" s="14" t="s">
        <v>255</v>
      </c>
      <c r="D180" s="20" t="s">
        <v>264</v>
      </c>
      <c r="E180" s="21"/>
      <c r="F180" s="21" t="s">
        <v>321</v>
      </c>
      <c r="G180" s="15">
        <v>6</v>
      </c>
    </row>
    <row r="181" spans="1:7" ht="22.5">
      <c r="A181" s="16">
        <v>170115</v>
      </c>
      <c r="B181" s="8" t="s">
        <v>115</v>
      </c>
      <c r="C181" s="14" t="s">
        <v>256</v>
      </c>
      <c r="D181" s="20" t="s">
        <v>265</v>
      </c>
      <c r="E181" s="21"/>
      <c r="F181" s="21" t="s">
        <v>321</v>
      </c>
      <c r="G181" s="15">
        <v>3</v>
      </c>
    </row>
    <row r="182" spans="1:7" ht="20.25" customHeight="1">
      <c r="A182" s="16">
        <v>170220</v>
      </c>
      <c r="B182" s="8" t="s">
        <v>115</v>
      </c>
      <c r="C182" s="14" t="s">
        <v>257</v>
      </c>
      <c r="D182" s="20" t="s">
        <v>266</v>
      </c>
      <c r="E182" s="21"/>
      <c r="F182" s="21" t="s">
        <v>47</v>
      </c>
      <c r="G182" s="15">
        <v>7.77</v>
      </c>
    </row>
    <row r="183" spans="1:7" ht="20.25" customHeight="1">
      <c r="A183" s="16">
        <v>170538</v>
      </c>
      <c r="B183" s="8" t="s">
        <v>115</v>
      </c>
      <c r="C183" s="14" t="s">
        <v>258</v>
      </c>
      <c r="D183" s="20" t="s">
        <v>267</v>
      </c>
      <c r="E183" s="21"/>
      <c r="F183" s="21" t="s">
        <v>321</v>
      </c>
      <c r="G183" s="15">
        <v>7</v>
      </c>
    </row>
    <row r="184" spans="1:7" ht="20.25" customHeight="1">
      <c r="A184" s="16">
        <v>180809</v>
      </c>
      <c r="B184" s="8" t="s">
        <v>115</v>
      </c>
      <c r="C184" s="14" t="s">
        <v>259</v>
      </c>
      <c r="D184" s="20" t="s">
        <v>268</v>
      </c>
      <c r="E184" s="21"/>
      <c r="F184" s="21" t="s">
        <v>321</v>
      </c>
      <c r="G184" s="15">
        <v>1</v>
      </c>
    </row>
    <row r="185" spans="1:7" ht="20.25" customHeight="1">
      <c r="A185" s="16">
        <v>170304</v>
      </c>
      <c r="B185" s="8" t="s">
        <v>115</v>
      </c>
      <c r="C185" s="14" t="s">
        <v>260</v>
      </c>
      <c r="D185" s="20" t="s">
        <v>269</v>
      </c>
      <c r="E185" s="21"/>
      <c r="F185" s="21" t="s">
        <v>321</v>
      </c>
      <c r="G185" s="15">
        <v>3</v>
      </c>
    </row>
    <row r="186" spans="1:7" ht="20.25" customHeight="1">
      <c r="A186" s="16">
        <v>170111</v>
      </c>
      <c r="B186" s="8" t="s">
        <v>115</v>
      </c>
      <c r="C186" s="14" t="s">
        <v>261</v>
      </c>
      <c r="D186" s="20" t="s">
        <v>270</v>
      </c>
      <c r="E186" s="21"/>
      <c r="F186" s="21" t="s">
        <v>321</v>
      </c>
      <c r="G186" s="15">
        <v>1</v>
      </c>
    </row>
    <row r="187" spans="1:7" ht="20.25" customHeight="1">
      <c r="A187" s="16">
        <v>170119</v>
      </c>
      <c r="B187" s="8" t="s">
        <v>115</v>
      </c>
      <c r="C187" s="14" t="s">
        <v>262</v>
      </c>
      <c r="D187" s="20" t="s">
        <v>271</v>
      </c>
      <c r="E187" s="21"/>
      <c r="F187" s="21" t="s">
        <v>321</v>
      </c>
      <c r="G187" s="15">
        <v>10</v>
      </c>
    </row>
    <row r="188" spans="1:7" ht="20.25" customHeight="1">
      <c r="A188" s="16">
        <v>170118</v>
      </c>
      <c r="B188" s="8" t="s">
        <v>115</v>
      </c>
      <c r="C188" s="14" t="s">
        <v>263</v>
      </c>
      <c r="D188" s="20" t="s">
        <v>272</v>
      </c>
      <c r="E188" s="21"/>
      <c r="F188" s="21" t="s">
        <v>321</v>
      </c>
      <c r="G188" s="15">
        <v>9</v>
      </c>
    </row>
    <row r="189" spans="1:7" ht="16.5" customHeight="1">
      <c r="A189" s="50" t="s">
        <v>273</v>
      </c>
      <c r="B189" s="51"/>
      <c r="C189" s="51"/>
      <c r="D189" s="51"/>
      <c r="E189" s="51"/>
      <c r="F189" s="51"/>
      <c r="G189" s="51"/>
    </row>
    <row r="190" spans="1:7" ht="14.25" customHeight="1">
      <c r="A190" s="54"/>
      <c r="B190" s="55"/>
      <c r="C190" s="4" t="s">
        <v>274</v>
      </c>
      <c r="D190" s="56" t="s">
        <v>275</v>
      </c>
      <c r="E190" s="57"/>
      <c r="F190" s="57"/>
      <c r="G190" s="57"/>
    </row>
    <row r="191" spans="1:7" ht="22.5">
      <c r="A191" s="16">
        <v>151701</v>
      </c>
      <c r="B191" s="8" t="s">
        <v>115</v>
      </c>
      <c r="C191" s="14" t="s">
        <v>282</v>
      </c>
      <c r="D191" s="20" t="s">
        <v>322</v>
      </c>
      <c r="E191" s="21"/>
      <c r="F191" s="21" t="s">
        <v>323</v>
      </c>
      <c r="G191" s="15">
        <v>1</v>
      </c>
    </row>
    <row r="192" spans="1:7" ht="22.5">
      <c r="A192" s="16">
        <v>151702</v>
      </c>
      <c r="B192" s="8" t="s">
        <v>115</v>
      </c>
      <c r="C192" s="14" t="s">
        <v>283</v>
      </c>
      <c r="D192" s="20" t="s">
        <v>324</v>
      </c>
      <c r="E192" s="21"/>
      <c r="F192" s="21" t="s">
        <v>323</v>
      </c>
      <c r="G192" s="15">
        <v>1</v>
      </c>
    </row>
    <row r="193" spans="1:7" ht="16.5" customHeight="1">
      <c r="A193" s="16">
        <v>150308</v>
      </c>
      <c r="B193" s="8" t="s">
        <v>115</v>
      </c>
      <c r="C193" s="14" t="s">
        <v>284</v>
      </c>
      <c r="D193" s="20" t="s">
        <v>325</v>
      </c>
      <c r="E193" s="21"/>
      <c r="F193" s="21" t="s">
        <v>323</v>
      </c>
      <c r="G193" s="15">
        <v>1</v>
      </c>
    </row>
    <row r="194" spans="1:7" ht="16.5" customHeight="1">
      <c r="A194" s="16">
        <v>150306</v>
      </c>
      <c r="B194" s="8" t="s">
        <v>115</v>
      </c>
      <c r="C194" s="14" t="s">
        <v>285</v>
      </c>
      <c r="D194" s="20" t="s">
        <v>326</v>
      </c>
      <c r="E194" s="21"/>
      <c r="F194" s="21" t="s">
        <v>323</v>
      </c>
      <c r="G194" s="15">
        <v>1</v>
      </c>
    </row>
    <row r="195" spans="1:7" ht="16.5" customHeight="1">
      <c r="A195" s="16">
        <v>151301</v>
      </c>
      <c r="B195" s="8" t="s">
        <v>115</v>
      </c>
      <c r="C195" s="14" t="s">
        <v>286</v>
      </c>
      <c r="D195" s="20" t="s">
        <v>327</v>
      </c>
      <c r="E195" s="21"/>
      <c r="F195" s="21" t="s">
        <v>323</v>
      </c>
      <c r="G195" s="15">
        <v>2</v>
      </c>
    </row>
    <row r="196" spans="1:7" ht="16.5" customHeight="1">
      <c r="A196" s="16">
        <v>151302</v>
      </c>
      <c r="B196" s="8" t="s">
        <v>115</v>
      </c>
      <c r="C196" s="14" t="s">
        <v>287</v>
      </c>
      <c r="D196" s="20" t="s">
        <v>328</v>
      </c>
      <c r="E196" s="21"/>
      <c r="F196" s="21" t="s">
        <v>323</v>
      </c>
      <c r="G196" s="15">
        <v>2</v>
      </c>
    </row>
    <row r="197" spans="1:7" ht="16.5" customHeight="1">
      <c r="A197" s="16">
        <v>151303</v>
      </c>
      <c r="B197" s="8" t="s">
        <v>115</v>
      </c>
      <c r="C197" s="14" t="s">
        <v>288</v>
      </c>
      <c r="D197" s="20" t="s">
        <v>329</v>
      </c>
      <c r="E197" s="21"/>
      <c r="F197" s="21" t="s">
        <v>323</v>
      </c>
      <c r="G197" s="15">
        <v>7</v>
      </c>
    </row>
    <row r="198" spans="1:7" ht="16.5" customHeight="1">
      <c r="A198" s="16">
        <v>151350</v>
      </c>
      <c r="B198" s="8" t="s">
        <v>115</v>
      </c>
      <c r="C198" s="14" t="s">
        <v>289</v>
      </c>
      <c r="D198" s="20" t="s">
        <v>330</v>
      </c>
      <c r="E198" s="21"/>
      <c r="F198" s="21" t="s">
        <v>323</v>
      </c>
      <c r="G198" s="15">
        <v>1</v>
      </c>
    </row>
    <row r="199" spans="1:7" ht="15.75" customHeight="1">
      <c r="A199" s="16">
        <v>151326</v>
      </c>
      <c r="B199" s="8" t="s">
        <v>115</v>
      </c>
      <c r="C199" s="14" t="s">
        <v>290</v>
      </c>
      <c r="D199" s="20" t="s">
        <v>331</v>
      </c>
      <c r="E199" s="21"/>
      <c r="F199" s="21" t="s">
        <v>323</v>
      </c>
      <c r="G199" s="15">
        <v>1</v>
      </c>
    </row>
    <row r="200" spans="1:7" ht="22.5">
      <c r="A200" s="16">
        <v>151803</v>
      </c>
      <c r="B200" s="8" t="s">
        <v>115</v>
      </c>
      <c r="C200" s="14" t="s">
        <v>291</v>
      </c>
      <c r="D200" s="20" t="s">
        <v>332</v>
      </c>
      <c r="E200" s="21"/>
      <c r="F200" s="21" t="s">
        <v>323</v>
      </c>
      <c r="G200" s="15">
        <v>9</v>
      </c>
    </row>
    <row r="201" spans="1:7" ht="17.25" customHeight="1">
      <c r="A201" s="16">
        <v>180201</v>
      </c>
      <c r="B201" s="8" t="s">
        <v>115</v>
      </c>
      <c r="C201" s="14" t="s">
        <v>292</v>
      </c>
      <c r="D201" s="20" t="s">
        <v>333</v>
      </c>
      <c r="E201" s="21"/>
      <c r="F201" s="21" t="s">
        <v>323</v>
      </c>
      <c r="G201" s="15">
        <v>9</v>
      </c>
    </row>
    <row r="202" spans="1:7" ht="22.5">
      <c r="A202" s="16">
        <v>180101</v>
      </c>
      <c r="B202" s="8" t="s">
        <v>115</v>
      </c>
      <c r="C202" s="14" t="s">
        <v>293</v>
      </c>
      <c r="D202" s="20" t="s">
        <v>280</v>
      </c>
      <c r="E202" s="21"/>
      <c r="F202" s="21" t="s">
        <v>323</v>
      </c>
      <c r="G202" s="15">
        <v>2</v>
      </c>
    </row>
    <row r="203" spans="1:7" ht="22.5">
      <c r="A203" s="16">
        <v>180102</v>
      </c>
      <c r="B203" s="8" t="s">
        <v>115</v>
      </c>
      <c r="C203" s="14" t="s">
        <v>294</v>
      </c>
      <c r="D203" s="20" t="s">
        <v>281</v>
      </c>
      <c r="E203" s="21"/>
      <c r="F203" s="21" t="s">
        <v>323</v>
      </c>
      <c r="G203" s="15">
        <v>6</v>
      </c>
    </row>
    <row r="204" spans="1:7" ht="22.5">
      <c r="A204" s="16">
        <v>180108</v>
      </c>
      <c r="B204" s="8" t="s">
        <v>115</v>
      </c>
      <c r="C204" s="14" t="s">
        <v>295</v>
      </c>
      <c r="D204" s="20" t="s">
        <v>334</v>
      </c>
      <c r="E204" s="21"/>
      <c r="F204" s="21" t="s">
        <v>323</v>
      </c>
      <c r="G204" s="15">
        <v>6</v>
      </c>
    </row>
    <row r="205" spans="1:7" ht="22.5">
      <c r="A205" s="16">
        <v>180109</v>
      </c>
      <c r="B205" s="8" t="s">
        <v>115</v>
      </c>
      <c r="C205" s="14" t="s">
        <v>296</v>
      </c>
      <c r="D205" s="20" t="s">
        <v>335</v>
      </c>
      <c r="E205" s="21"/>
      <c r="F205" s="21" t="s">
        <v>323</v>
      </c>
      <c r="G205" s="15">
        <v>5</v>
      </c>
    </row>
    <row r="206" spans="1:7" ht="22.5">
      <c r="A206" s="16">
        <v>151805</v>
      </c>
      <c r="B206" s="8" t="s">
        <v>115</v>
      </c>
      <c r="C206" s="14" t="s">
        <v>297</v>
      </c>
      <c r="D206" s="20" t="s">
        <v>389</v>
      </c>
      <c r="E206" s="21"/>
      <c r="F206" s="21" t="s">
        <v>323</v>
      </c>
      <c r="G206" s="15">
        <v>7</v>
      </c>
    </row>
    <row r="207" spans="1:7" ht="16.5" customHeight="1">
      <c r="A207" s="16">
        <v>180809</v>
      </c>
      <c r="B207" s="8" t="s">
        <v>115</v>
      </c>
      <c r="C207" s="14" t="s">
        <v>298</v>
      </c>
      <c r="D207" s="20" t="s">
        <v>268</v>
      </c>
      <c r="E207" s="21"/>
      <c r="F207" s="21" t="s">
        <v>323</v>
      </c>
      <c r="G207" s="15">
        <v>7</v>
      </c>
    </row>
    <row r="208" spans="1:7" ht="22.5">
      <c r="A208" s="16">
        <v>151807</v>
      </c>
      <c r="B208" s="8" t="s">
        <v>115</v>
      </c>
      <c r="C208" s="14" t="s">
        <v>299</v>
      </c>
      <c r="D208" s="20" t="s">
        <v>336</v>
      </c>
      <c r="E208" s="21"/>
      <c r="F208" s="21" t="s">
        <v>323</v>
      </c>
      <c r="G208" s="15">
        <v>2</v>
      </c>
    </row>
    <row r="209" spans="1:7" ht="22.5">
      <c r="A209" s="16">
        <v>151801</v>
      </c>
      <c r="B209" s="8" t="s">
        <v>115</v>
      </c>
      <c r="C209" s="14" t="s">
        <v>300</v>
      </c>
      <c r="D209" s="20" t="s">
        <v>278</v>
      </c>
      <c r="E209" s="21"/>
      <c r="F209" s="21" t="s">
        <v>323</v>
      </c>
      <c r="G209" s="15">
        <v>19</v>
      </c>
    </row>
    <row r="210" spans="1:7" ht="22.5">
      <c r="A210" s="16">
        <v>180702</v>
      </c>
      <c r="B210" s="8" t="s">
        <v>115</v>
      </c>
      <c r="C210" s="14" t="s">
        <v>301</v>
      </c>
      <c r="D210" s="20" t="s">
        <v>337</v>
      </c>
      <c r="E210" s="21"/>
      <c r="F210" s="21" t="s">
        <v>323</v>
      </c>
      <c r="G210" s="15">
        <v>2</v>
      </c>
    </row>
    <row r="211" spans="1:7" ht="22.5">
      <c r="A211" s="16">
        <v>151809</v>
      </c>
      <c r="B211" s="8" t="s">
        <v>115</v>
      </c>
      <c r="C211" s="14" t="s">
        <v>302</v>
      </c>
      <c r="D211" s="20" t="s">
        <v>338</v>
      </c>
      <c r="E211" s="21"/>
      <c r="F211" s="21" t="s">
        <v>323</v>
      </c>
      <c r="G211" s="15">
        <v>11</v>
      </c>
    </row>
    <row r="212" spans="1:7" ht="33.75">
      <c r="A212" s="16">
        <v>151811</v>
      </c>
      <c r="B212" s="8" t="s">
        <v>115</v>
      </c>
      <c r="C212" s="14" t="s">
        <v>303</v>
      </c>
      <c r="D212" s="20" t="s">
        <v>339</v>
      </c>
      <c r="E212" s="21"/>
      <c r="F212" s="21" t="s">
        <v>323</v>
      </c>
      <c r="G212" s="15">
        <v>1</v>
      </c>
    </row>
    <row r="213" spans="1:7" ht="16.5" customHeight="1">
      <c r="A213" s="16">
        <v>151401</v>
      </c>
      <c r="B213" s="8" t="s">
        <v>115</v>
      </c>
      <c r="C213" s="14" t="s">
        <v>304</v>
      </c>
      <c r="D213" s="20" t="s">
        <v>276</v>
      </c>
      <c r="E213" s="21"/>
      <c r="F213" s="21" t="s">
        <v>49</v>
      </c>
      <c r="G213" s="15">
        <v>50</v>
      </c>
    </row>
    <row r="214" spans="1:7" ht="16.5" customHeight="1">
      <c r="A214" s="16">
        <v>151402</v>
      </c>
      <c r="B214" s="8" t="s">
        <v>115</v>
      </c>
      <c r="C214" s="14" t="s">
        <v>305</v>
      </c>
      <c r="D214" s="20" t="s">
        <v>277</v>
      </c>
      <c r="E214" s="21"/>
      <c r="F214" s="21" t="s">
        <v>49</v>
      </c>
      <c r="G214" s="15">
        <v>550</v>
      </c>
    </row>
    <row r="215" spans="1:7" ht="16.5" customHeight="1">
      <c r="A215" s="16">
        <v>151403</v>
      </c>
      <c r="B215" s="8" t="s">
        <v>115</v>
      </c>
      <c r="C215" s="14" t="s">
        <v>344</v>
      </c>
      <c r="D215" s="20" t="s">
        <v>340</v>
      </c>
      <c r="E215" s="21"/>
      <c r="F215" s="21" t="s">
        <v>49</v>
      </c>
      <c r="G215" s="15">
        <v>220</v>
      </c>
    </row>
    <row r="216" spans="1:7" ht="16.5" customHeight="1">
      <c r="A216" s="16">
        <v>151404</v>
      </c>
      <c r="B216" s="8" t="s">
        <v>115</v>
      </c>
      <c r="C216" s="14" t="s">
        <v>345</v>
      </c>
      <c r="D216" s="20" t="s">
        <v>341</v>
      </c>
      <c r="E216" s="21"/>
      <c r="F216" s="21" t="s">
        <v>49</v>
      </c>
      <c r="G216" s="15">
        <v>90</v>
      </c>
    </row>
    <row r="217" spans="1:7" ht="16.5" customHeight="1">
      <c r="A217" s="16">
        <v>151407</v>
      </c>
      <c r="B217" s="8" t="s">
        <v>115</v>
      </c>
      <c r="C217" s="14" t="s">
        <v>346</v>
      </c>
      <c r="D217" s="20" t="s">
        <v>342</v>
      </c>
      <c r="E217" s="21"/>
      <c r="F217" s="21" t="s">
        <v>49</v>
      </c>
      <c r="G217" s="15">
        <v>100</v>
      </c>
    </row>
    <row r="218" spans="1:7" ht="16.5" customHeight="1">
      <c r="A218" s="16">
        <v>151132</v>
      </c>
      <c r="B218" s="8" t="s">
        <v>115</v>
      </c>
      <c r="C218" s="14" t="s">
        <v>347</v>
      </c>
      <c r="D218" s="20" t="s">
        <v>279</v>
      </c>
      <c r="E218" s="21"/>
      <c r="F218" s="21" t="s">
        <v>49</v>
      </c>
      <c r="G218" s="15">
        <v>150</v>
      </c>
    </row>
    <row r="219" spans="1:7" ht="16.5" customHeight="1">
      <c r="A219" s="16">
        <v>151133</v>
      </c>
      <c r="B219" s="8" t="s">
        <v>115</v>
      </c>
      <c r="C219" s="14" t="s">
        <v>348</v>
      </c>
      <c r="D219" s="20" t="s">
        <v>343</v>
      </c>
      <c r="E219" s="21"/>
      <c r="F219" s="21" t="s">
        <v>49</v>
      </c>
      <c r="G219" s="15">
        <v>35</v>
      </c>
    </row>
    <row r="220" spans="1:7" ht="12.75" customHeight="1">
      <c r="A220" s="50" t="s">
        <v>306</v>
      </c>
      <c r="B220" s="51"/>
      <c r="C220" s="51"/>
      <c r="D220" s="51"/>
      <c r="E220" s="51"/>
      <c r="F220" s="51"/>
      <c r="G220" s="51"/>
    </row>
    <row r="221" spans="1:7" ht="14.25" customHeight="1">
      <c r="A221" s="54"/>
      <c r="B221" s="55"/>
      <c r="C221" s="4" t="s">
        <v>307</v>
      </c>
      <c r="D221" s="56" t="s">
        <v>308</v>
      </c>
      <c r="E221" s="57"/>
      <c r="F221" s="57"/>
      <c r="G221" s="57"/>
    </row>
    <row r="222" spans="1:7" ht="22.5">
      <c r="A222" s="16">
        <v>190203</v>
      </c>
      <c r="B222" s="8" t="s">
        <v>115</v>
      </c>
      <c r="C222" s="14" t="s">
        <v>309</v>
      </c>
      <c r="D222" s="20" t="s">
        <v>313</v>
      </c>
      <c r="E222" s="21"/>
      <c r="F222" s="21" t="s">
        <v>47</v>
      </c>
      <c r="G222" s="15">
        <v>327.82</v>
      </c>
    </row>
    <row r="223" spans="1:7" ht="22.5">
      <c r="A223" s="16">
        <v>190301</v>
      </c>
      <c r="B223" s="8" t="s">
        <v>115</v>
      </c>
      <c r="C223" s="14" t="s">
        <v>310</v>
      </c>
      <c r="D223" s="20" t="s">
        <v>314</v>
      </c>
      <c r="E223" s="21"/>
      <c r="F223" s="21" t="s">
        <v>47</v>
      </c>
      <c r="G223" s="15">
        <v>25.2</v>
      </c>
    </row>
    <row r="224" spans="1:7" ht="22.5">
      <c r="A224" s="16">
        <v>190302</v>
      </c>
      <c r="B224" s="8" t="s">
        <v>115</v>
      </c>
      <c r="C224" s="14" t="s">
        <v>311</v>
      </c>
      <c r="D224" s="20" t="s">
        <v>315</v>
      </c>
      <c r="E224" s="21"/>
      <c r="F224" s="21" t="s">
        <v>47</v>
      </c>
      <c r="G224" s="15">
        <v>25.2</v>
      </c>
    </row>
    <row r="225" spans="1:7" ht="22.5">
      <c r="A225" s="16">
        <v>190417</v>
      </c>
      <c r="B225" s="8" t="s">
        <v>115</v>
      </c>
      <c r="C225" s="14" t="s">
        <v>312</v>
      </c>
      <c r="D225" s="20" t="s">
        <v>316</v>
      </c>
      <c r="E225" s="21"/>
      <c r="F225" s="21" t="s">
        <v>47</v>
      </c>
      <c r="G225" s="15">
        <v>19.2</v>
      </c>
    </row>
    <row r="226" spans="1:7" ht="16.5" customHeight="1">
      <c r="A226" s="50" t="s">
        <v>317</v>
      </c>
      <c r="B226" s="51"/>
      <c r="C226" s="51"/>
      <c r="D226" s="51"/>
      <c r="E226" s="51"/>
      <c r="F226" s="51"/>
      <c r="G226" s="51"/>
    </row>
    <row r="227" spans="1:7" ht="12" customHeight="1">
      <c r="A227" s="52" t="s">
        <v>412</v>
      </c>
      <c r="B227" s="53"/>
      <c r="C227" s="53"/>
      <c r="D227" s="53"/>
      <c r="E227" s="53"/>
      <c r="F227" s="53"/>
      <c r="G227" s="53"/>
    </row>
    <row r="228" spans="1:7" ht="11.25" customHeight="1" thickBot="1">
      <c r="A228" s="78"/>
      <c r="B228" s="79"/>
      <c r="C228" s="79"/>
      <c r="D228" s="79"/>
      <c r="E228" s="79"/>
      <c r="F228" s="79"/>
      <c r="G228" s="79"/>
    </row>
    <row r="229" spans="1:7" ht="16.5" customHeight="1" thickBot="1">
      <c r="A229" s="73" t="s">
        <v>20</v>
      </c>
      <c r="B229" s="74"/>
      <c r="C229" s="74"/>
      <c r="D229" s="74"/>
      <c r="E229" s="74"/>
      <c r="F229" s="74"/>
      <c r="G229" s="74"/>
    </row>
    <row r="230" spans="1:7" ht="16.5" customHeight="1">
      <c r="A230" s="76" t="s">
        <v>390</v>
      </c>
      <c r="B230" s="77"/>
      <c r="C230" s="77"/>
      <c r="D230" s="77"/>
      <c r="E230" s="77"/>
      <c r="F230" s="77"/>
      <c r="G230" s="77"/>
    </row>
    <row r="231" spans="1:7" ht="16.5" customHeight="1">
      <c r="A231" s="82" t="s">
        <v>391</v>
      </c>
      <c r="B231" s="83"/>
      <c r="C231" s="83"/>
      <c r="D231" s="83"/>
      <c r="E231" s="83"/>
      <c r="F231" s="83"/>
      <c r="G231" s="83"/>
    </row>
    <row r="232" spans="1:7" ht="15.75" customHeight="1" thickBot="1">
      <c r="A232" s="80" t="s">
        <v>392</v>
      </c>
      <c r="B232" s="81"/>
      <c r="C232" s="81"/>
      <c r="D232" s="81"/>
      <c r="E232" s="81"/>
      <c r="F232" s="81"/>
      <c r="G232" s="81"/>
    </row>
    <row r="233" spans="1:7" ht="15.75" customHeight="1">
      <c r="A233" s="75"/>
      <c r="B233" s="75"/>
      <c r="C233" s="75"/>
      <c r="D233" s="75"/>
      <c r="E233" s="75"/>
      <c r="F233" s="75"/>
      <c r="G233" s="75"/>
    </row>
    <row r="234" spans="1:7" ht="15.75" customHeight="1">
      <c r="A234" s="72"/>
      <c r="B234" s="72"/>
      <c r="C234" s="72"/>
      <c r="D234" s="72"/>
      <c r="E234" s="72"/>
      <c r="F234" s="72"/>
      <c r="G234" s="72"/>
    </row>
    <row r="235" spans="1:7" ht="15.75" customHeight="1">
      <c r="A235" s="72"/>
      <c r="B235" s="72"/>
      <c r="C235" s="72"/>
      <c r="D235" s="72"/>
      <c r="E235" s="72"/>
      <c r="F235" s="72"/>
      <c r="G235" s="72"/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</sheetData>
  <sheetProtection/>
  <mergeCells count="103">
    <mergeCell ref="A43:B43"/>
    <mergeCell ref="A48:B48"/>
    <mergeCell ref="A68:G68"/>
    <mergeCell ref="A70:B70"/>
    <mergeCell ref="D22:G22"/>
    <mergeCell ref="D23:G23"/>
    <mergeCell ref="A38:B38"/>
    <mergeCell ref="D29:G29"/>
    <mergeCell ref="D33:G33"/>
    <mergeCell ref="A52:B52"/>
    <mergeCell ref="A231:G231"/>
    <mergeCell ref="A28:B28"/>
    <mergeCell ref="A33:B33"/>
    <mergeCell ref="A69:G69"/>
    <mergeCell ref="A35:B35"/>
    <mergeCell ref="D43:G43"/>
    <mergeCell ref="D70:G70"/>
    <mergeCell ref="A36:B36"/>
    <mergeCell ref="D93:G93"/>
    <mergeCell ref="A94:B94"/>
    <mergeCell ref="E4:G4"/>
    <mergeCell ref="A21:G21"/>
    <mergeCell ref="A20:G20"/>
    <mergeCell ref="D6:G6"/>
    <mergeCell ref="A42:G42"/>
    <mergeCell ref="A23:B23"/>
    <mergeCell ref="A29:B29"/>
    <mergeCell ref="A34:B34"/>
    <mergeCell ref="D28:G28"/>
    <mergeCell ref="A22:B22"/>
    <mergeCell ref="A235:G235"/>
    <mergeCell ref="A91:G91"/>
    <mergeCell ref="A229:G229"/>
    <mergeCell ref="A233:G233"/>
    <mergeCell ref="A234:G234"/>
    <mergeCell ref="A230:G230"/>
    <mergeCell ref="A228:G228"/>
    <mergeCell ref="A232:G232"/>
    <mergeCell ref="A92:G92"/>
    <mergeCell ref="A93:B93"/>
    <mergeCell ref="A1:G1"/>
    <mergeCell ref="A31:G31"/>
    <mergeCell ref="A32:G32"/>
    <mergeCell ref="A41:G41"/>
    <mergeCell ref="A6:B6"/>
    <mergeCell ref="A4:D4"/>
    <mergeCell ref="E2:G2"/>
    <mergeCell ref="A2:D2"/>
    <mergeCell ref="A3:D3"/>
    <mergeCell ref="E3:G3"/>
    <mergeCell ref="D94:G94"/>
    <mergeCell ref="A97:B97"/>
    <mergeCell ref="D97:G97"/>
    <mergeCell ref="A98:B98"/>
    <mergeCell ref="D98:G98"/>
    <mergeCell ref="A96:G96"/>
    <mergeCell ref="A101:B101"/>
    <mergeCell ref="D101:G101"/>
    <mergeCell ref="A100:G100"/>
    <mergeCell ref="A105:G105"/>
    <mergeCell ref="A131:G131"/>
    <mergeCell ref="A132:B132"/>
    <mergeCell ref="D132:G132"/>
    <mergeCell ref="A106:B106"/>
    <mergeCell ref="D106:G106"/>
    <mergeCell ref="A112:G112"/>
    <mergeCell ref="A138:G138"/>
    <mergeCell ref="A113:B113"/>
    <mergeCell ref="D113:G113"/>
    <mergeCell ref="A117:G117"/>
    <mergeCell ref="A118:B118"/>
    <mergeCell ref="D118:G118"/>
    <mergeCell ref="A119:G119"/>
    <mergeCell ref="D190:G190"/>
    <mergeCell ref="A142:B142"/>
    <mergeCell ref="D142:G142"/>
    <mergeCell ref="A146:G146"/>
    <mergeCell ref="A147:B147"/>
    <mergeCell ref="A122:G122"/>
    <mergeCell ref="A127:G127"/>
    <mergeCell ref="A128:B128"/>
    <mergeCell ref="D128:G128"/>
    <mergeCell ref="A136:B136"/>
    <mergeCell ref="A154:G154"/>
    <mergeCell ref="A167:G167"/>
    <mergeCell ref="A220:G220"/>
    <mergeCell ref="A221:B221"/>
    <mergeCell ref="D221:G221"/>
    <mergeCell ref="A139:B139"/>
    <mergeCell ref="D139:G139"/>
    <mergeCell ref="A141:G141"/>
    <mergeCell ref="A153:B153"/>
    <mergeCell ref="D153:G153"/>
    <mergeCell ref="A37:B37"/>
    <mergeCell ref="A226:G226"/>
    <mergeCell ref="A227:G227"/>
    <mergeCell ref="A178:G178"/>
    <mergeCell ref="A179:B179"/>
    <mergeCell ref="D179:G179"/>
    <mergeCell ref="A189:G189"/>
    <mergeCell ref="A190:B190"/>
    <mergeCell ref="D147:G147"/>
    <mergeCell ref="A152:G152"/>
  </mergeCell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Pereira Silva</dc:creator>
  <cp:keywords/>
  <dc:description/>
  <cp:lastModifiedBy>tmoreira</cp:lastModifiedBy>
  <cp:lastPrinted>2015-04-15T19:07:47Z</cp:lastPrinted>
  <dcterms:created xsi:type="dcterms:W3CDTF">2012-11-09T11:28:15Z</dcterms:created>
  <dcterms:modified xsi:type="dcterms:W3CDTF">2015-06-17T12:52:59Z</dcterms:modified>
  <cp:category/>
  <cp:version/>
  <cp:contentType/>
  <cp:contentStatus/>
</cp:coreProperties>
</file>